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45"/>
  </bookViews>
  <sheets>
    <sheet name="省司法行政系统事业单位2019年公开招聘第三批拟聘用人员" sheetId="1" r:id="rId1"/>
  </sheets>
  <definedNames>
    <definedName name="_xlnm._FilterDatabase" localSheetId="0" hidden="1">省司法行政系统事业单位2019年公开招聘第三批拟聘用人员!$A$3:$XDT$43</definedName>
  </definedNames>
  <calcPr calcId="144525" concurrentCalc="0"/>
</workbook>
</file>

<file path=xl/sharedStrings.xml><?xml version="1.0" encoding="utf-8"?>
<sst xmlns="http://schemas.openxmlformats.org/spreadsheetml/2006/main" count="121">
  <si>
    <t>附件</t>
  </si>
  <si>
    <t>广东省直司法行政系统事业单位2019年公开招聘第三批拟聘用人员名单</t>
  </si>
  <si>
    <t>岗位名称</t>
  </si>
  <si>
    <t>岗位代码</t>
  </si>
  <si>
    <t>姓名</t>
  </si>
  <si>
    <t>性别</t>
  </si>
  <si>
    <t>毕业院校及专业</t>
  </si>
  <si>
    <t>学历</t>
  </si>
  <si>
    <t>学位</t>
  </si>
  <si>
    <t>笔试成绩</t>
  </si>
  <si>
    <t>面试成绩</t>
  </si>
  <si>
    <t>总成绩</t>
  </si>
  <si>
    <t>岗位排名</t>
  </si>
  <si>
    <t>广东省三水强制隔离戒毒所警务保障中心工作人员管理九级以上</t>
  </si>
  <si>
    <t>钟思莹</t>
  </si>
  <si>
    <t>女</t>
  </si>
  <si>
    <t>广东金融学院信息管理与信息系统专业</t>
  </si>
  <si>
    <t>本科</t>
  </si>
  <si>
    <t>管理学学士</t>
  </si>
  <si>
    <t>张逸</t>
  </si>
  <si>
    <t>男</t>
  </si>
  <si>
    <t xml:space="preserve"> 广州中医药大学应用心理学专业</t>
  </si>
  <si>
    <t>理学学士</t>
  </si>
  <si>
    <t>广东省三水强制隔离戒毒所警务保障中心工作人员专业技术十二级以上</t>
  </si>
  <si>
    <t>陈文鸿</t>
  </si>
  <si>
    <t>中山大学新华学院审计学专业</t>
  </si>
  <si>
    <t>董冉冉</t>
  </si>
  <si>
    <t>泰山医学院临床医学专业</t>
  </si>
  <si>
    <t>医学学士</t>
  </si>
  <si>
    <t>周业成</t>
  </si>
  <si>
    <t>韶关学院临床医学专业</t>
  </si>
  <si>
    <t>何锡活</t>
  </si>
  <si>
    <t>广东药科大学预防医学专业</t>
  </si>
  <si>
    <t>广东省三水强制隔离戒毒所警务保障中心工作人员专业技术十三级以上</t>
  </si>
  <si>
    <t>何锦添</t>
  </si>
  <si>
    <t>韶关学院医学检验技术专业</t>
  </si>
  <si>
    <t>邹煜龙</t>
  </si>
  <si>
    <t>广州中医药大学药学专业</t>
  </si>
  <si>
    <t>羊芳龙</t>
  </si>
  <si>
    <t>广东药学院药学专业</t>
  </si>
  <si>
    <t>谢锦彬</t>
  </si>
  <si>
    <t>中山大学新华学院计算机科学与技术专业</t>
  </si>
  <si>
    <t>工学学士</t>
  </si>
  <si>
    <t>广东省南丰强制隔离戒毒所警务保障中心工作人员管理九级以上</t>
  </si>
  <si>
    <t>李玉萍</t>
  </si>
  <si>
    <t>暨南大学工商管理专业</t>
  </si>
  <si>
    <t>林康</t>
  </si>
  <si>
    <t>佛山科学技术学院社会工作专业</t>
  </si>
  <si>
    <t>法学学士</t>
  </si>
  <si>
    <t>黄绮琪</t>
  </si>
  <si>
    <t>中山大学国际政治专业</t>
  </si>
  <si>
    <t>黄伟超</t>
  </si>
  <si>
    <t>广东药科大学经济学专业</t>
  </si>
  <si>
    <t>经济学学士</t>
  </si>
  <si>
    <t>广东省南丰强制隔离戒毒所警务保障中心工作人员专业技术十三级以上</t>
  </si>
  <si>
    <t>何静文</t>
  </si>
  <si>
    <t xml:space="preserve"> 广东医学院医学检验专业</t>
  </si>
  <si>
    <t>徐嘉婧</t>
  </si>
  <si>
    <t>内蒙古医科大学护理学专业</t>
  </si>
  <si>
    <t>吴灵琪</t>
  </si>
  <si>
    <t>广东药科大学护理学专业</t>
  </si>
  <si>
    <t>黎恩立</t>
  </si>
  <si>
    <t>广东医学院药学专业</t>
  </si>
  <si>
    <t>区灿辉</t>
  </si>
  <si>
    <t>南方医科大学药学专业</t>
  </si>
  <si>
    <t>广东省南丰强制隔离戒毒所警务保障中心工作人员专业技术十二级以上</t>
  </si>
  <si>
    <t>李家宝</t>
  </si>
  <si>
    <t>广东工业大学软件工程专业</t>
  </si>
  <si>
    <t>刘文钊</t>
  </si>
  <si>
    <t>集美大学软件工程专业</t>
  </si>
  <si>
    <t>黄华</t>
  </si>
  <si>
    <t>江西理工大学软件工程专业</t>
  </si>
  <si>
    <t>广东省女子强制隔离戒毒所警务保障中心工作人员管理九级以上</t>
  </si>
  <si>
    <t>冯艳芬</t>
  </si>
  <si>
    <t>广州中医药大学针灸推拿学专业</t>
  </si>
  <si>
    <t>广东省女子强制隔离戒毒所警务保障中心工作人员专业技术十二级以上</t>
  </si>
  <si>
    <t>杨希</t>
  </si>
  <si>
    <t>中山大学南方学院会计学专业</t>
  </si>
  <si>
    <t>黄琬清</t>
  </si>
  <si>
    <t>广州大学广告学专业</t>
  </si>
  <si>
    <t>文学学士</t>
  </si>
  <si>
    <t>梁颖</t>
  </si>
  <si>
    <t>吉林大学新闻学专业</t>
  </si>
  <si>
    <t>何丽桃</t>
  </si>
  <si>
    <t xml:space="preserve"> 华南农业大学计算机科学与技术专业</t>
  </si>
  <si>
    <t>广东省增城强制隔离戒毒所警务保障中心工作人员专业技术十二级以上</t>
  </si>
  <si>
    <t>张文景</t>
  </si>
  <si>
    <t>佛山科学技术学院计算机科学与技术专业</t>
  </si>
  <si>
    <t>广东省第一强制隔离戒毒所警务保障中心工作人员管理九级以上</t>
  </si>
  <si>
    <t>叶岸峰</t>
  </si>
  <si>
    <t>华南师范大学材料物理与化学专业</t>
  </si>
  <si>
    <t>研究生</t>
  </si>
  <si>
    <t>工学硕士</t>
  </si>
  <si>
    <t>周毅斌</t>
  </si>
  <si>
    <t>闽南理工学院机械设计制造及其自动化专业</t>
  </si>
  <si>
    <t>曾毅平</t>
  </si>
  <si>
    <t>广东外语外贸大学金融学专业</t>
  </si>
  <si>
    <t>广东省第一强制隔离戒毒所警务保障中心工作人员专业技术十二级以上</t>
  </si>
  <si>
    <t>黄浩</t>
  </si>
  <si>
    <t>华南农业大学土木工程专业</t>
  </si>
  <si>
    <t>广东省第二强制隔离戒毒所警务保障中心工作人员管理九级以上</t>
  </si>
  <si>
    <t>陈荣彬</t>
  </si>
  <si>
    <t>广东海洋大学政治学与行政学专业</t>
  </si>
  <si>
    <t>广东省第二强制隔离戒毒所警务保障中心工作人员专业技术十三级以上</t>
  </si>
  <si>
    <t>李旭嘉</t>
  </si>
  <si>
    <t>广东医学院护理学专业</t>
  </si>
  <si>
    <t>成丽芳</t>
  </si>
  <si>
    <t>天津中医药大学护理学专业</t>
  </si>
  <si>
    <t>傅锦流</t>
  </si>
  <si>
    <t>佛山科学技术学院药学专业</t>
  </si>
  <si>
    <t>广东省第二强制隔离戒毒所警务保障中心工作人员专业技术十二级以上</t>
  </si>
  <si>
    <t>梁家荣</t>
  </si>
  <si>
    <t xml:space="preserve"> 华南理工大学广州学院工业设计专业</t>
  </si>
  <si>
    <t>广东省第三强制隔离戒毒所警务保障中心工作人员管理九级以上</t>
  </si>
  <si>
    <t>陈立</t>
  </si>
  <si>
    <t>广东药学院预防医学专业</t>
  </si>
  <si>
    <t>广东省戒毒管理干部学校警务保障中心工作人员管理九级以上</t>
  </si>
  <si>
    <t>张冉冉</t>
  </si>
  <si>
    <t>湖北工业大学英语专业</t>
  </si>
  <si>
    <t>赖楠楠</t>
  </si>
  <si>
    <t>中山大学旅游管理专业</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</si>
</sst>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Red]\(0.000\)"/>
    <numFmt numFmtId="177" formatCode="0.00_ "/>
  </numFmts>
  <fonts count="26">
    <font>
      <sz val="11"/>
      <color theme="1"/>
      <name val="宋体"/>
      <charset val="134"/>
      <scheme val="minor"/>
    </font>
    <font>
      <sz val="11"/>
      <color theme="1"/>
      <name val="Times New Roman"/>
      <charset val="0"/>
    </font>
    <font>
      <sz val="16"/>
      <color theme="1"/>
      <name val="黑体"/>
      <charset val="134"/>
    </font>
    <font>
      <sz val="18"/>
      <color theme="1"/>
      <name val="方正小标宋简体"/>
      <charset val="134"/>
    </font>
    <font>
      <b/>
      <sz val="11"/>
      <name val="宋体"/>
      <charset val="134"/>
    </font>
    <font>
      <b/>
      <sz val="11"/>
      <name val="宋体"/>
      <charset val="0"/>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4"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0"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5" applyNumberFormat="0" applyFont="0" applyAlignment="0" applyProtection="0">
      <alignment vertical="center"/>
    </xf>
    <xf numFmtId="0" fontId="10" fillId="13"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4" applyNumberFormat="0" applyFill="0" applyAlignment="0" applyProtection="0">
      <alignment vertical="center"/>
    </xf>
    <xf numFmtId="0" fontId="18" fillId="0" borderId="4" applyNumberFormat="0" applyFill="0" applyAlignment="0" applyProtection="0">
      <alignment vertical="center"/>
    </xf>
    <xf numFmtId="0" fontId="10" fillId="21" borderId="0" applyNumberFormat="0" applyBorder="0" applyAlignment="0" applyProtection="0">
      <alignment vertical="center"/>
    </xf>
    <xf numFmtId="0" fontId="7" fillId="0" borderId="7" applyNumberFormat="0" applyFill="0" applyAlignment="0" applyProtection="0">
      <alignment vertical="center"/>
    </xf>
    <xf numFmtId="0" fontId="10" fillId="12" borderId="0" applyNumberFormat="0" applyBorder="0" applyAlignment="0" applyProtection="0">
      <alignment vertical="center"/>
    </xf>
    <xf numFmtId="0" fontId="23" fillId="17" borderId="8" applyNumberFormat="0" applyAlignment="0" applyProtection="0">
      <alignment vertical="center"/>
    </xf>
    <xf numFmtId="0" fontId="15" fillId="17" borderId="3" applyNumberFormat="0" applyAlignment="0" applyProtection="0">
      <alignment vertical="center"/>
    </xf>
    <xf numFmtId="0" fontId="9" fillId="8" borderId="2" applyNumberFormat="0" applyAlignment="0" applyProtection="0">
      <alignment vertical="center"/>
    </xf>
    <xf numFmtId="0" fontId="6" fillId="26" borderId="0" applyNumberFormat="0" applyBorder="0" applyAlignment="0" applyProtection="0">
      <alignment vertical="center"/>
    </xf>
    <xf numFmtId="0" fontId="10" fillId="32" borderId="0" applyNumberFormat="0" applyBorder="0" applyAlignment="0" applyProtection="0">
      <alignment vertical="center"/>
    </xf>
    <xf numFmtId="0" fontId="17" fillId="0" borderId="6" applyNumberFormat="0" applyFill="0" applyAlignment="0" applyProtection="0">
      <alignment vertical="center"/>
    </xf>
    <xf numFmtId="0" fontId="24" fillId="0" borderId="9" applyNumberFormat="0" applyFill="0" applyAlignment="0" applyProtection="0">
      <alignment vertical="center"/>
    </xf>
    <xf numFmtId="0" fontId="20" fillId="25" borderId="0" applyNumberFormat="0" applyBorder="0" applyAlignment="0" applyProtection="0">
      <alignment vertical="center"/>
    </xf>
    <xf numFmtId="0" fontId="11" fillId="11" borderId="0" applyNumberFormat="0" applyBorder="0" applyAlignment="0" applyProtection="0">
      <alignment vertical="center"/>
    </xf>
    <xf numFmtId="0" fontId="6" fillId="16" borderId="0" applyNumberFormat="0" applyBorder="0" applyAlignment="0" applyProtection="0">
      <alignment vertical="center"/>
    </xf>
    <xf numFmtId="0" fontId="10" fillId="29"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10" fillId="27" borderId="0" applyNumberFormat="0" applyBorder="0" applyAlignment="0" applyProtection="0">
      <alignment vertical="center"/>
    </xf>
    <xf numFmtId="0" fontId="6" fillId="6" borderId="0" applyNumberFormat="0" applyBorder="0" applyAlignment="0" applyProtection="0">
      <alignment vertical="center"/>
    </xf>
    <xf numFmtId="0" fontId="10" fillId="20" borderId="0" applyNumberFormat="0" applyBorder="0" applyAlignment="0" applyProtection="0">
      <alignment vertical="center"/>
    </xf>
    <xf numFmtId="0" fontId="10" fillId="30" borderId="0" applyNumberFormat="0" applyBorder="0" applyAlignment="0" applyProtection="0">
      <alignment vertical="center"/>
    </xf>
    <xf numFmtId="0" fontId="6" fillId="2" borderId="0" applyNumberFormat="0" applyBorder="0" applyAlignment="0" applyProtection="0">
      <alignment vertical="center"/>
    </xf>
    <xf numFmtId="0" fontId="10" fillId="10" borderId="0" applyNumberFormat="0" applyBorder="0" applyAlignment="0" applyProtection="0">
      <alignment vertical="center"/>
    </xf>
    <xf numFmtId="0" fontId="25" fillId="0" borderId="0"/>
  </cellStyleXfs>
  <cellXfs count="21">
    <xf numFmtId="0" fontId="0" fillId="0" borderId="0" xfId="0">
      <alignment vertical="center"/>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49" applyFont="1" applyBorder="1" applyAlignment="1">
      <alignment horizontal="center" vertical="center" wrapText="1"/>
    </xf>
    <xf numFmtId="0" fontId="5" fillId="0" borderId="1" xfId="49" applyFont="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5" fillId="0" borderId="1" xfId="49" applyNumberFormat="1" applyFont="1" applyBorder="1" applyAlignment="1">
      <alignment horizontal="center" vertical="center" wrapText="1"/>
    </xf>
    <xf numFmtId="0" fontId="5" fillId="0" borderId="1" xfId="49" applyNumberFormat="1" applyFont="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DT43"/>
  <sheetViews>
    <sheetView tabSelected="1" zoomScale="120" zoomScaleNormal="120" workbookViewId="0">
      <pane ySplit="3" topLeftCell="A4" activePane="bottomLeft" state="frozen"/>
      <selection/>
      <selection pane="bottomLeft" activeCell="N7" sqref="N7"/>
    </sheetView>
  </sheetViews>
  <sheetFormatPr defaultColWidth="9" defaultRowHeight="15"/>
  <cols>
    <col min="1" max="1" width="24.375" style="3" customWidth="1"/>
    <col min="2" max="2" width="9.125" style="4" customWidth="1"/>
    <col min="3" max="3" width="9.625" style="1" customWidth="1"/>
    <col min="4" max="4" width="7.125" style="1" customWidth="1"/>
    <col min="5" max="5" width="20.625" style="1" customWidth="1"/>
    <col min="6" max="7" width="10.625" style="1" customWidth="1"/>
    <col min="8" max="8" width="10.625" style="5" customWidth="1"/>
    <col min="9" max="11" width="10.625" style="4" customWidth="1"/>
    <col min="12" max="16344" width="9" style="1"/>
    <col min="16345" max="16345" width="9" style="6"/>
    <col min="16346" max="16348" width="9" style="7"/>
  </cols>
  <sheetData>
    <row r="1" ht="23" customHeight="1" spans="1:11">
      <c r="A1" s="8" t="s">
        <v>0</v>
      </c>
      <c r="B1" s="8"/>
      <c r="C1" s="8"/>
      <c r="D1" s="8"/>
      <c r="E1" s="8"/>
      <c r="F1" s="8"/>
      <c r="G1" s="8"/>
      <c r="H1" s="8"/>
      <c r="I1" s="8"/>
      <c r="J1" s="8"/>
      <c r="K1" s="8"/>
    </row>
    <row r="2" s="1" customFormat="1" ht="45" customHeight="1" spans="1:11">
      <c r="A2" s="9" t="s">
        <v>1</v>
      </c>
      <c r="B2" s="9"/>
      <c r="C2" s="9"/>
      <c r="D2" s="9"/>
      <c r="E2" s="9"/>
      <c r="F2" s="9"/>
      <c r="G2" s="9"/>
      <c r="H2" s="9"/>
      <c r="I2" s="9"/>
      <c r="J2" s="9"/>
      <c r="K2" s="9"/>
    </row>
    <row r="3" s="2" customFormat="1" ht="29" customHeight="1" spans="1:16348">
      <c r="A3" s="10" t="s">
        <v>2</v>
      </c>
      <c r="B3" s="11" t="s">
        <v>3</v>
      </c>
      <c r="C3" s="10" t="s">
        <v>4</v>
      </c>
      <c r="D3" s="10" t="s">
        <v>5</v>
      </c>
      <c r="E3" s="10" t="s">
        <v>6</v>
      </c>
      <c r="F3" s="10" t="s">
        <v>7</v>
      </c>
      <c r="G3" s="10" t="s">
        <v>8</v>
      </c>
      <c r="H3" s="11" t="s">
        <v>9</v>
      </c>
      <c r="I3" s="11" t="s">
        <v>10</v>
      </c>
      <c r="J3" s="16" t="s">
        <v>11</v>
      </c>
      <c r="K3" s="17" t="s">
        <v>12</v>
      </c>
      <c r="XDQ3" s="20"/>
      <c r="XDR3" s="20"/>
      <c r="XDS3" s="20"/>
      <c r="XDT3" s="20"/>
    </row>
    <row r="4" s="1" customFormat="1" ht="42" customHeight="1" spans="1:11">
      <c r="A4" s="12" t="s">
        <v>13</v>
      </c>
      <c r="B4" s="13">
        <v>2001</v>
      </c>
      <c r="C4" s="14" t="s">
        <v>14</v>
      </c>
      <c r="D4" s="14" t="s">
        <v>15</v>
      </c>
      <c r="E4" s="14" t="s">
        <v>16</v>
      </c>
      <c r="F4" s="14" t="s">
        <v>17</v>
      </c>
      <c r="G4" s="14" t="s">
        <v>18</v>
      </c>
      <c r="H4" s="15">
        <v>84</v>
      </c>
      <c r="I4" s="15">
        <v>83.55</v>
      </c>
      <c r="J4" s="18">
        <v>83.82</v>
      </c>
      <c r="K4" s="19">
        <v>1</v>
      </c>
    </row>
    <row r="5" s="1" customFormat="1" ht="42" customHeight="1" spans="1:11">
      <c r="A5" s="12" t="s">
        <v>13</v>
      </c>
      <c r="B5" s="13">
        <v>2001</v>
      </c>
      <c r="C5" s="14" t="s">
        <v>19</v>
      </c>
      <c r="D5" s="14" t="s">
        <v>20</v>
      </c>
      <c r="E5" s="14" t="s">
        <v>21</v>
      </c>
      <c r="F5" s="14" t="s">
        <v>17</v>
      </c>
      <c r="G5" s="14" t="s">
        <v>22</v>
      </c>
      <c r="H5" s="15">
        <v>82.1</v>
      </c>
      <c r="I5" s="15">
        <v>84.5</v>
      </c>
      <c r="J5" s="18">
        <v>83.06</v>
      </c>
      <c r="K5" s="19">
        <v>2</v>
      </c>
    </row>
    <row r="6" s="1" customFormat="1" ht="42" customHeight="1" spans="1:11">
      <c r="A6" s="12" t="s">
        <v>23</v>
      </c>
      <c r="B6" s="13">
        <v>2003</v>
      </c>
      <c r="C6" s="14" t="s">
        <v>24</v>
      </c>
      <c r="D6" s="14" t="s">
        <v>20</v>
      </c>
      <c r="E6" s="14" t="s">
        <v>25</v>
      </c>
      <c r="F6" s="14" t="s">
        <v>17</v>
      </c>
      <c r="G6" s="14" t="s">
        <v>18</v>
      </c>
      <c r="H6" s="15">
        <v>79.7</v>
      </c>
      <c r="I6" s="15">
        <v>82.15</v>
      </c>
      <c r="J6" s="18">
        <f t="shared" ref="J6:J12" si="0">0.6*H6+0.4*I6</f>
        <v>80.68</v>
      </c>
      <c r="K6" s="19">
        <f>SUMPRODUCT((B$4:B$44=B6)*(J$4:J$44&gt;J6))+1</f>
        <v>1</v>
      </c>
    </row>
    <row r="7" s="1" customFormat="1" ht="42" customHeight="1" spans="1:11">
      <c r="A7" s="12" t="s">
        <v>23</v>
      </c>
      <c r="B7" s="13">
        <v>2004</v>
      </c>
      <c r="C7" s="14" t="s">
        <v>26</v>
      </c>
      <c r="D7" s="14" t="s">
        <v>15</v>
      </c>
      <c r="E7" s="14" t="s">
        <v>27</v>
      </c>
      <c r="F7" s="14" t="s">
        <v>17</v>
      </c>
      <c r="G7" s="14" t="s">
        <v>28</v>
      </c>
      <c r="H7" s="15">
        <v>64.9</v>
      </c>
      <c r="I7" s="15">
        <v>71.9</v>
      </c>
      <c r="J7" s="18">
        <f t="shared" si="0"/>
        <v>67.7</v>
      </c>
      <c r="K7" s="19">
        <f>SUMPRODUCT((B$4:B$44=B7)*(J$4:J$44&gt;J7))+1</f>
        <v>1</v>
      </c>
    </row>
    <row r="8" s="1" customFormat="1" ht="42" customHeight="1" spans="1:11">
      <c r="A8" s="12" t="s">
        <v>23</v>
      </c>
      <c r="B8" s="13">
        <v>2004</v>
      </c>
      <c r="C8" s="14" t="s">
        <v>29</v>
      </c>
      <c r="D8" s="14" t="s">
        <v>20</v>
      </c>
      <c r="E8" s="14" t="s">
        <v>30</v>
      </c>
      <c r="F8" s="14" t="s">
        <v>17</v>
      </c>
      <c r="G8" s="14" t="s">
        <v>28</v>
      </c>
      <c r="H8" s="15">
        <v>61.5</v>
      </c>
      <c r="I8" s="15">
        <v>68.4</v>
      </c>
      <c r="J8" s="18">
        <f t="shared" si="0"/>
        <v>64.26</v>
      </c>
      <c r="K8" s="19">
        <f>SUMPRODUCT((B$4:B$44=B8)*(J$4:J$44&gt;J8))+1</f>
        <v>2</v>
      </c>
    </row>
    <row r="9" s="1" customFormat="1" ht="42" customHeight="1" spans="1:11">
      <c r="A9" s="12" t="s">
        <v>23</v>
      </c>
      <c r="B9" s="13">
        <v>2006</v>
      </c>
      <c r="C9" s="14" t="s">
        <v>31</v>
      </c>
      <c r="D9" s="14" t="s">
        <v>20</v>
      </c>
      <c r="E9" s="14" t="s">
        <v>32</v>
      </c>
      <c r="F9" s="14" t="s">
        <v>17</v>
      </c>
      <c r="G9" s="14" t="s">
        <v>28</v>
      </c>
      <c r="H9" s="15">
        <v>76.8</v>
      </c>
      <c r="I9" s="15">
        <v>70.4</v>
      </c>
      <c r="J9" s="18">
        <f t="shared" si="0"/>
        <v>74.24</v>
      </c>
      <c r="K9" s="19">
        <f>SUMPRODUCT((B$4:B$44=B9)*(J$4:J$44&gt;J9))+1</f>
        <v>1</v>
      </c>
    </row>
    <row r="10" s="1" customFormat="1" ht="42" customHeight="1" spans="1:11">
      <c r="A10" s="12" t="s">
        <v>33</v>
      </c>
      <c r="B10" s="13">
        <v>2008</v>
      </c>
      <c r="C10" s="14" t="s">
        <v>34</v>
      </c>
      <c r="D10" s="14" t="s">
        <v>20</v>
      </c>
      <c r="E10" s="14" t="s">
        <v>35</v>
      </c>
      <c r="F10" s="14" t="s">
        <v>17</v>
      </c>
      <c r="G10" s="14" t="s">
        <v>22</v>
      </c>
      <c r="H10" s="15">
        <v>66.8</v>
      </c>
      <c r="I10" s="15">
        <v>69.7</v>
      </c>
      <c r="J10" s="18">
        <f t="shared" si="0"/>
        <v>67.96</v>
      </c>
      <c r="K10" s="19">
        <f>SUMPRODUCT((B$4:B$44=B10)*(J$4:J$44&gt;J10))+1</f>
        <v>1</v>
      </c>
    </row>
    <row r="11" s="1" customFormat="1" ht="42" customHeight="1" spans="1:11">
      <c r="A11" s="12" t="s">
        <v>33</v>
      </c>
      <c r="B11" s="13">
        <v>2009</v>
      </c>
      <c r="C11" s="14" t="s">
        <v>36</v>
      </c>
      <c r="D11" s="14" t="s">
        <v>20</v>
      </c>
      <c r="E11" s="14" t="s">
        <v>37</v>
      </c>
      <c r="F11" s="14" t="s">
        <v>17</v>
      </c>
      <c r="G11" s="14" t="s">
        <v>22</v>
      </c>
      <c r="H11" s="15">
        <v>76.1</v>
      </c>
      <c r="I11" s="15">
        <v>75.75</v>
      </c>
      <c r="J11" s="18">
        <f t="shared" si="0"/>
        <v>75.96</v>
      </c>
      <c r="K11" s="19">
        <f>SUMPRODUCT((B$4:B$44=B11)*(J$4:J$44&gt;J11))+1</f>
        <v>2</v>
      </c>
    </row>
    <row r="12" s="1" customFormat="1" ht="42" customHeight="1" spans="1:11">
      <c r="A12" s="12" t="s">
        <v>33</v>
      </c>
      <c r="B12" s="13">
        <v>2009</v>
      </c>
      <c r="C12" s="14" t="s">
        <v>38</v>
      </c>
      <c r="D12" s="14" t="s">
        <v>20</v>
      </c>
      <c r="E12" s="14" t="s">
        <v>39</v>
      </c>
      <c r="F12" s="14" t="s">
        <v>17</v>
      </c>
      <c r="G12" s="14" t="s">
        <v>22</v>
      </c>
      <c r="H12" s="15">
        <v>76.5</v>
      </c>
      <c r="I12" s="15">
        <v>76</v>
      </c>
      <c r="J12" s="18">
        <f t="shared" si="0"/>
        <v>76.3</v>
      </c>
      <c r="K12" s="19">
        <f>SUMPRODUCT((B$4:B$44=B12)*(J$4:J$44&gt;J12))+1</f>
        <v>1</v>
      </c>
    </row>
    <row r="13" s="1" customFormat="1" ht="42" customHeight="1" spans="1:11">
      <c r="A13" s="12" t="s">
        <v>23</v>
      </c>
      <c r="B13" s="13">
        <v>2010</v>
      </c>
      <c r="C13" s="14" t="s">
        <v>40</v>
      </c>
      <c r="D13" s="14" t="s">
        <v>20</v>
      </c>
      <c r="E13" s="14" t="s">
        <v>41</v>
      </c>
      <c r="F13" s="14" t="s">
        <v>17</v>
      </c>
      <c r="G13" s="14" t="s">
        <v>42</v>
      </c>
      <c r="H13" s="15">
        <v>71.7</v>
      </c>
      <c r="I13" s="15">
        <v>73.75</v>
      </c>
      <c r="J13" s="18">
        <v>72.52</v>
      </c>
      <c r="K13" s="19">
        <v>1</v>
      </c>
    </row>
    <row r="14" s="1" customFormat="1" ht="42" customHeight="1" spans="1:11">
      <c r="A14" s="12" t="s">
        <v>43</v>
      </c>
      <c r="B14" s="13">
        <v>3001</v>
      </c>
      <c r="C14" s="14" t="s">
        <v>44</v>
      </c>
      <c r="D14" s="14" t="s">
        <v>15</v>
      </c>
      <c r="E14" s="14" t="s">
        <v>45</v>
      </c>
      <c r="F14" s="14" t="s">
        <v>17</v>
      </c>
      <c r="G14" s="14" t="s">
        <v>18</v>
      </c>
      <c r="H14" s="15">
        <v>90.6</v>
      </c>
      <c r="I14" s="15">
        <v>82.5</v>
      </c>
      <c r="J14" s="18">
        <v>87.36</v>
      </c>
      <c r="K14" s="19">
        <v>1</v>
      </c>
    </row>
    <row r="15" s="1" customFormat="1" ht="42" customHeight="1" spans="1:11">
      <c r="A15" s="12" t="s">
        <v>43</v>
      </c>
      <c r="B15" s="13">
        <v>3001</v>
      </c>
      <c r="C15" s="14" t="s">
        <v>46</v>
      </c>
      <c r="D15" s="14" t="s">
        <v>20</v>
      </c>
      <c r="E15" s="14" t="s">
        <v>47</v>
      </c>
      <c r="F15" s="14" t="s">
        <v>17</v>
      </c>
      <c r="G15" s="14" t="s">
        <v>48</v>
      </c>
      <c r="H15" s="15">
        <v>84.9</v>
      </c>
      <c r="I15" s="15">
        <v>79.25</v>
      </c>
      <c r="J15" s="18">
        <v>82.64</v>
      </c>
      <c r="K15" s="19">
        <v>3</v>
      </c>
    </row>
    <row r="16" s="1" customFormat="1" ht="42" customHeight="1" spans="1:11">
      <c r="A16" s="12" t="s">
        <v>43</v>
      </c>
      <c r="B16" s="13">
        <v>3001</v>
      </c>
      <c r="C16" s="14" t="s">
        <v>49</v>
      </c>
      <c r="D16" s="14" t="s">
        <v>15</v>
      </c>
      <c r="E16" s="14" t="s">
        <v>50</v>
      </c>
      <c r="F16" s="14" t="s">
        <v>17</v>
      </c>
      <c r="G16" s="14" t="s">
        <v>48</v>
      </c>
      <c r="H16" s="15">
        <v>83</v>
      </c>
      <c r="I16" s="15">
        <v>79.95</v>
      </c>
      <c r="J16" s="18">
        <v>81.78</v>
      </c>
      <c r="K16" s="19">
        <v>4</v>
      </c>
    </row>
    <row r="17" s="1" customFormat="1" ht="42" customHeight="1" spans="1:11">
      <c r="A17" s="12" t="s">
        <v>43</v>
      </c>
      <c r="B17" s="13">
        <v>3001</v>
      </c>
      <c r="C17" s="14" t="s">
        <v>51</v>
      </c>
      <c r="D17" s="14" t="s">
        <v>20</v>
      </c>
      <c r="E17" s="14" t="s">
        <v>52</v>
      </c>
      <c r="F17" s="14" t="s">
        <v>17</v>
      </c>
      <c r="G17" s="14" t="s">
        <v>53</v>
      </c>
      <c r="H17" s="15">
        <v>86.8</v>
      </c>
      <c r="I17" s="15">
        <v>78.65</v>
      </c>
      <c r="J17" s="18">
        <v>83.54</v>
      </c>
      <c r="K17" s="19">
        <v>2</v>
      </c>
    </row>
    <row r="18" s="1" customFormat="1" ht="42" customHeight="1" spans="1:11">
      <c r="A18" s="12" t="s">
        <v>54</v>
      </c>
      <c r="B18" s="13">
        <v>3003</v>
      </c>
      <c r="C18" s="14" t="s">
        <v>55</v>
      </c>
      <c r="D18" s="14" t="s">
        <v>15</v>
      </c>
      <c r="E18" s="14" t="s">
        <v>56</v>
      </c>
      <c r="F18" s="14" t="s">
        <v>17</v>
      </c>
      <c r="G18" s="14" t="s">
        <v>28</v>
      </c>
      <c r="H18" s="15">
        <v>75.7</v>
      </c>
      <c r="I18" s="15">
        <v>72.75</v>
      </c>
      <c r="J18" s="18">
        <f t="shared" ref="J18:J22" si="1">0.6*H18+0.4*I18</f>
        <v>74.52</v>
      </c>
      <c r="K18" s="19">
        <f>SUMPRODUCT((B$4:B$44=B18)*(J$4:J$44&gt;J18))+1</f>
        <v>1</v>
      </c>
    </row>
    <row r="19" s="1" customFormat="1" ht="42" customHeight="1" spans="1:11">
      <c r="A19" s="12" t="s">
        <v>54</v>
      </c>
      <c r="B19" s="13">
        <v>3004</v>
      </c>
      <c r="C19" s="14" t="s">
        <v>57</v>
      </c>
      <c r="D19" s="14" t="s">
        <v>15</v>
      </c>
      <c r="E19" s="14" t="s">
        <v>58</v>
      </c>
      <c r="F19" s="14" t="s">
        <v>17</v>
      </c>
      <c r="G19" s="14" t="s">
        <v>28</v>
      </c>
      <c r="H19" s="15">
        <v>70</v>
      </c>
      <c r="I19" s="15">
        <v>70.35</v>
      </c>
      <c r="J19" s="18">
        <f t="shared" si="1"/>
        <v>70.14</v>
      </c>
      <c r="K19" s="19">
        <f>SUMPRODUCT((B$4:B$44=B19)*(J$4:J$44&gt;J19))+1</f>
        <v>1</v>
      </c>
    </row>
    <row r="20" s="1" customFormat="1" ht="42" customHeight="1" spans="1:11">
      <c r="A20" s="12" t="s">
        <v>54</v>
      </c>
      <c r="B20" s="13">
        <v>3004</v>
      </c>
      <c r="C20" s="14" t="s">
        <v>59</v>
      </c>
      <c r="D20" s="14" t="s">
        <v>15</v>
      </c>
      <c r="E20" s="14" t="s">
        <v>60</v>
      </c>
      <c r="F20" s="14" t="s">
        <v>17</v>
      </c>
      <c r="G20" s="14" t="s">
        <v>22</v>
      </c>
      <c r="H20" s="15">
        <v>68.7</v>
      </c>
      <c r="I20" s="15">
        <v>71.9</v>
      </c>
      <c r="J20" s="18">
        <f t="shared" si="1"/>
        <v>69.98</v>
      </c>
      <c r="K20" s="19">
        <f>SUMPRODUCT((B$4:B$44=B20)*(J$4:J$44&gt;J20))+1</f>
        <v>2</v>
      </c>
    </row>
    <row r="21" s="1" customFormat="1" ht="42" customHeight="1" spans="1:11">
      <c r="A21" s="12" t="s">
        <v>54</v>
      </c>
      <c r="B21" s="13">
        <v>3005</v>
      </c>
      <c r="C21" s="14" t="s">
        <v>61</v>
      </c>
      <c r="D21" s="14" t="s">
        <v>20</v>
      </c>
      <c r="E21" s="14" t="s">
        <v>62</v>
      </c>
      <c r="F21" s="14" t="s">
        <v>17</v>
      </c>
      <c r="G21" s="14" t="s">
        <v>22</v>
      </c>
      <c r="H21" s="15">
        <v>79.8</v>
      </c>
      <c r="I21" s="15">
        <v>72.7</v>
      </c>
      <c r="J21" s="18">
        <f t="shared" si="1"/>
        <v>76.96</v>
      </c>
      <c r="K21" s="19">
        <f>SUMPRODUCT((B$4:B$44=B21)*(J$4:J$44&gt;J21))+1</f>
        <v>2</v>
      </c>
    </row>
    <row r="22" s="1" customFormat="1" ht="42" customHeight="1" spans="1:11">
      <c r="A22" s="12" t="s">
        <v>54</v>
      </c>
      <c r="B22" s="13">
        <v>3005</v>
      </c>
      <c r="C22" s="14" t="s">
        <v>63</v>
      </c>
      <c r="D22" s="14" t="s">
        <v>20</v>
      </c>
      <c r="E22" s="14" t="s">
        <v>64</v>
      </c>
      <c r="F22" s="14" t="s">
        <v>17</v>
      </c>
      <c r="G22" s="14" t="s">
        <v>28</v>
      </c>
      <c r="H22" s="15">
        <v>84.6</v>
      </c>
      <c r="I22" s="15">
        <v>76.85</v>
      </c>
      <c r="J22" s="18">
        <f t="shared" si="1"/>
        <v>81.5</v>
      </c>
      <c r="K22" s="19">
        <f>SUMPRODUCT((B$4:B$44=B22)*(J$4:J$44&gt;J22))+1</f>
        <v>1</v>
      </c>
    </row>
    <row r="23" s="1" customFormat="1" ht="42" customHeight="1" spans="1:11">
      <c r="A23" s="12" t="s">
        <v>65</v>
      </c>
      <c r="B23" s="13">
        <v>3006</v>
      </c>
      <c r="C23" s="14" t="s">
        <v>66</v>
      </c>
      <c r="D23" s="14" t="s">
        <v>20</v>
      </c>
      <c r="E23" s="14" t="s">
        <v>67</v>
      </c>
      <c r="F23" s="14" t="s">
        <v>17</v>
      </c>
      <c r="G23" s="14" t="s">
        <v>42</v>
      </c>
      <c r="H23" s="15">
        <v>79.7</v>
      </c>
      <c r="I23" s="15">
        <v>77.85</v>
      </c>
      <c r="J23" s="18">
        <v>78.96</v>
      </c>
      <c r="K23" s="19">
        <v>2</v>
      </c>
    </row>
    <row r="24" s="1" customFormat="1" ht="42" customHeight="1" spans="1:11">
      <c r="A24" s="12" t="s">
        <v>65</v>
      </c>
      <c r="B24" s="13">
        <v>3006</v>
      </c>
      <c r="C24" s="14" t="s">
        <v>68</v>
      </c>
      <c r="D24" s="14" t="s">
        <v>20</v>
      </c>
      <c r="E24" s="14" t="s">
        <v>69</v>
      </c>
      <c r="F24" s="14" t="s">
        <v>17</v>
      </c>
      <c r="G24" s="14" t="s">
        <v>42</v>
      </c>
      <c r="H24" s="15">
        <v>81.4</v>
      </c>
      <c r="I24" s="15">
        <v>70.3</v>
      </c>
      <c r="J24" s="18">
        <v>76.96</v>
      </c>
      <c r="K24" s="19">
        <v>3</v>
      </c>
    </row>
    <row r="25" s="1" customFormat="1" ht="42" customHeight="1" spans="1:11">
      <c r="A25" s="12" t="s">
        <v>65</v>
      </c>
      <c r="B25" s="13">
        <v>3006</v>
      </c>
      <c r="C25" s="14" t="s">
        <v>70</v>
      </c>
      <c r="D25" s="14" t="s">
        <v>20</v>
      </c>
      <c r="E25" s="14" t="s">
        <v>71</v>
      </c>
      <c r="F25" s="14" t="s">
        <v>17</v>
      </c>
      <c r="G25" s="14" t="s">
        <v>42</v>
      </c>
      <c r="H25" s="15">
        <v>79.5</v>
      </c>
      <c r="I25" s="15">
        <v>78.5</v>
      </c>
      <c r="J25" s="18">
        <v>79.1</v>
      </c>
      <c r="K25" s="19">
        <v>1</v>
      </c>
    </row>
    <row r="26" s="1" customFormat="1" ht="42" customHeight="1" spans="1:11">
      <c r="A26" s="12" t="s">
        <v>72</v>
      </c>
      <c r="B26" s="13">
        <v>4001</v>
      </c>
      <c r="C26" s="14" t="s">
        <v>73</v>
      </c>
      <c r="D26" s="14" t="s">
        <v>15</v>
      </c>
      <c r="E26" s="14" t="s">
        <v>74</v>
      </c>
      <c r="F26" s="14" t="s">
        <v>17</v>
      </c>
      <c r="G26" s="14" t="s">
        <v>28</v>
      </c>
      <c r="H26" s="15">
        <v>84.7</v>
      </c>
      <c r="I26" s="15">
        <v>80.65</v>
      </c>
      <c r="J26" s="18">
        <v>83.08</v>
      </c>
      <c r="K26" s="19">
        <v>1</v>
      </c>
    </row>
    <row r="27" s="1" customFormat="1" ht="42" customHeight="1" spans="1:11">
      <c r="A27" s="12" t="s">
        <v>75</v>
      </c>
      <c r="B27" s="13">
        <v>4002</v>
      </c>
      <c r="C27" s="14" t="s">
        <v>76</v>
      </c>
      <c r="D27" s="14" t="s">
        <v>15</v>
      </c>
      <c r="E27" s="14" t="s">
        <v>77</v>
      </c>
      <c r="F27" s="14" t="s">
        <v>17</v>
      </c>
      <c r="G27" s="14" t="s">
        <v>18</v>
      </c>
      <c r="H27" s="15">
        <v>84.4</v>
      </c>
      <c r="I27" s="15">
        <v>80</v>
      </c>
      <c r="J27" s="18">
        <f t="shared" ref="J27:J29" si="2">0.6*H27+0.4*I27</f>
        <v>82.64</v>
      </c>
      <c r="K27" s="19">
        <f>SUMPRODUCT((B$4:B$44=B27)*(J$4:J$44&gt;J27))+1</f>
        <v>1</v>
      </c>
    </row>
    <row r="28" s="1" customFormat="1" ht="42" customHeight="1" spans="1:11">
      <c r="A28" s="12" t="s">
        <v>75</v>
      </c>
      <c r="B28" s="13">
        <v>4003</v>
      </c>
      <c r="C28" s="14" t="s">
        <v>78</v>
      </c>
      <c r="D28" s="14" t="s">
        <v>15</v>
      </c>
      <c r="E28" s="14" t="s">
        <v>79</v>
      </c>
      <c r="F28" s="14" t="s">
        <v>17</v>
      </c>
      <c r="G28" s="14" t="s">
        <v>80</v>
      </c>
      <c r="H28" s="15">
        <v>82.8</v>
      </c>
      <c r="I28" s="15">
        <v>84.05</v>
      </c>
      <c r="J28" s="18">
        <f t="shared" si="2"/>
        <v>83.3</v>
      </c>
      <c r="K28" s="19">
        <f>SUMPRODUCT((B$4:B$44=B28)*(J$4:J$44&gt;J28))+1</f>
        <v>1</v>
      </c>
    </row>
    <row r="29" s="1" customFormat="1" ht="42" customHeight="1" spans="1:11">
      <c r="A29" s="12" t="s">
        <v>75</v>
      </c>
      <c r="B29" s="13">
        <v>4003</v>
      </c>
      <c r="C29" s="14" t="s">
        <v>81</v>
      </c>
      <c r="D29" s="14" t="s">
        <v>15</v>
      </c>
      <c r="E29" s="14" t="s">
        <v>82</v>
      </c>
      <c r="F29" s="14" t="s">
        <v>17</v>
      </c>
      <c r="G29" s="14" t="s">
        <v>80</v>
      </c>
      <c r="H29" s="15">
        <v>85.1</v>
      </c>
      <c r="I29" s="15">
        <v>77.65</v>
      </c>
      <c r="J29" s="18">
        <f t="shared" si="2"/>
        <v>82.12</v>
      </c>
      <c r="K29" s="19">
        <f>SUMPRODUCT((B$4:B$44=B29)*(J$4:J$44&gt;J29))+1</f>
        <v>2</v>
      </c>
    </row>
    <row r="30" s="1" customFormat="1" ht="42" customHeight="1" spans="1:11">
      <c r="A30" s="12" t="s">
        <v>75</v>
      </c>
      <c r="B30" s="13">
        <v>4004</v>
      </c>
      <c r="C30" s="14" t="s">
        <v>83</v>
      </c>
      <c r="D30" s="14" t="s">
        <v>15</v>
      </c>
      <c r="E30" s="14" t="s">
        <v>84</v>
      </c>
      <c r="F30" s="14" t="s">
        <v>17</v>
      </c>
      <c r="G30" s="14" t="s">
        <v>22</v>
      </c>
      <c r="H30" s="15">
        <v>79.9</v>
      </c>
      <c r="I30" s="15">
        <v>74.1</v>
      </c>
      <c r="J30" s="18">
        <v>77.58</v>
      </c>
      <c r="K30" s="19">
        <v>1</v>
      </c>
    </row>
    <row r="31" s="1" customFormat="1" ht="42" customHeight="1" spans="1:11">
      <c r="A31" s="12" t="s">
        <v>85</v>
      </c>
      <c r="B31" s="13">
        <v>5002</v>
      </c>
      <c r="C31" s="14" t="s">
        <v>86</v>
      </c>
      <c r="D31" s="14" t="s">
        <v>20</v>
      </c>
      <c r="E31" s="14" t="s">
        <v>87</v>
      </c>
      <c r="F31" s="14" t="s">
        <v>17</v>
      </c>
      <c r="G31" s="14" t="s">
        <v>42</v>
      </c>
      <c r="H31" s="15">
        <v>78.1</v>
      </c>
      <c r="I31" s="15">
        <v>79.75</v>
      </c>
      <c r="J31" s="18">
        <v>78.76</v>
      </c>
      <c r="K31" s="19">
        <v>1</v>
      </c>
    </row>
    <row r="32" s="1" customFormat="1" ht="42" customHeight="1" spans="1:11">
      <c r="A32" s="12" t="s">
        <v>88</v>
      </c>
      <c r="B32" s="13">
        <v>6001</v>
      </c>
      <c r="C32" s="14" t="s">
        <v>89</v>
      </c>
      <c r="D32" s="14" t="s">
        <v>20</v>
      </c>
      <c r="E32" s="14" t="s">
        <v>90</v>
      </c>
      <c r="F32" s="14" t="s">
        <v>91</v>
      </c>
      <c r="G32" s="14" t="s">
        <v>92</v>
      </c>
      <c r="H32" s="15">
        <v>88.9</v>
      </c>
      <c r="I32" s="15">
        <v>79.85</v>
      </c>
      <c r="J32" s="18">
        <v>85.28</v>
      </c>
      <c r="K32" s="19">
        <v>1</v>
      </c>
    </row>
    <row r="33" s="1" customFormat="1" ht="42" customHeight="1" spans="1:11">
      <c r="A33" s="12" t="s">
        <v>88</v>
      </c>
      <c r="B33" s="13">
        <v>6001</v>
      </c>
      <c r="C33" s="14" t="s">
        <v>93</v>
      </c>
      <c r="D33" s="14" t="s">
        <v>20</v>
      </c>
      <c r="E33" s="14" t="s">
        <v>94</v>
      </c>
      <c r="F33" s="14" t="s">
        <v>17</v>
      </c>
      <c r="G33" s="14" t="s">
        <v>42</v>
      </c>
      <c r="H33" s="15">
        <v>84.9</v>
      </c>
      <c r="I33" s="15">
        <v>79.9</v>
      </c>
      <c r="J33" s="18">
        <v>82.9</v>
      </c>
      <c r="K33" s="19">
        <v>2</v>
      </c>
    </row>
    <row r="34" s="1" customFormat="1" ht="42" customHeight="1" spans="1:11">
      <c r="A34" s="12" t="s">
        <v>88</v>
      </c>
      <c r="B34" s="13">
        <v>6001</v>
      </c>
      <c r="C34" s="14" t="s">
        <v>95</v>
      </c>
      <c r="D34" s="14" t="s">
        <v>20</v>
      </c>
      <c r="E34" s="14" t="s">
        <v>96</v>
      </c>
      <c r="F34" s="14" t="s">
        <v>17</v>
      </c>
      <c r="G34" s="14" t="s">
        <v>53</v>
      </c>
      <c r="H34" s="15">
        <v>84.9</v>
      </c>
      <c r="I34" s="15">
        <v>79.45</v>
      </c>
      <c r="J34" s="18">
        <v>82.72</v>
      </c>
      <c r="K34" s="19">
        <v>3</v>
      </c>
    </row>
    <row r="35" s="1" customFormat="1" ht="42" customHeight="1" spans="1:11">
      <c r="A35" s="12" t="s">
        <v>97</v>
      </c>
      <c r="B35" s="13">
        <v>6002</v>
      </c>
      <c r="C35" s="14" t="s">
        <v>98</v>
      </c>
      <c r="D35" s="14" t="s">
        <v>20</v>
      </c>
      <c r="E35" s="14" t="s">
        <v>99</v>
      </c>
      <c r="F35" s="14" t="s">
        <v>17</v>
      </c>
      <c r="G35" s="14" t="s">
        <v>42</v>
      </c>
      <c r="H35" s="15">
        <v>79.9</v>
      </c>
      <c r="I35" s="15">
        <v>72.95</v>
      </c>
      <c r="J35" s="18">
        <f t="shared" ref="J35:J40" si="3">0.6*H35+0.4*I35</f>
        <v>77.12</v>
      </c>
      <c r="K35" s="19">
        <f>SUMPRODUCT((B$4:B$44=B35)*(J$4:J$44&gt;J35))+1</f>
        <v>1</v>
      </c>
    </row>
    <row r="36" s="1" customFormat="1" ht="42" customHeight="1" spans="1:11">
      <c r="A36" s="12" t="s">
        <v>100</v>
      </c>
      <c r="B36" s="13">
        <v>7001</v>
      </c>
      <c r="C36" s="14" t="s">
        <v>101</v>
      </c>
      <c r="D36" s="14" t="s">
        <v>20</v>
      </c>
      <c r="E36" s="14" t="s">
        <v>102</v>
      </c>
      <c r="F36" s="14" t="s">
        <v>17</v>
      </c>
      <c r="G36" s="14" t="s">
        <v>48</v>
      </c>
      <c r="H36" s="15">
        <v>82.6</v>
      </c>
      <c r="I36" s="15">
        <v>79.6</v>
      </c>
      <c r="J36" s="18">
        <v>81.4</v>
      </c>
      <c r="K36" s="19">
        <v>1</v>
      </c>
    </row>
    <row r="37" s="1" customFormat="1" ht="42" customHeight="1" spans="1:11">
      <c r="A37" s="12" t="s">
        <v>103</v>
      </c>
      <c r="B37" s="13">
        <v>7004</v>
      </c>
      <c r="C37" s="14" t="s">
        <v>104</v>
      </c>
      <c r="D37" s="14" t="s">
        <v>15</v>
      </c>
      <c r="E37" s="14" t="s">
        <v>105</v>
      </c>
      <c r="F37" s="14" t="s">
        <v>17</v>
      </c>
      <c r="G37" s="14" t="s">
        <v>28</v>
      </c>
      <c r="H37" s="15">
        <v>73.2</v>
      </c>
      <c r="I37" s="15">
        <v>80.75</v>
      </c>
      <c r="J37" s="18">
        <f t="shared" si="3"/>
        <v>76.22</v>
      </c>
      <c r="K37" s="19">
        <f>SUMPRODUCT((B$4:B$44=B37)*(J$4:J$44&gt;J37))+1</f>
        <v>1</v>
      </c>
    </row>
    <row r="38" s="1" customFormat="1" ht="42" customHeight="1" spans="1:11">
      <c r="A38" s="12" t="s">
        <v>103</v>
      </c>
      <c r="B38" s="13">
        <v>7004</v>
      </c>
      <c r="C38" s="14" t="s">
        <v>106</v>
      </c>
      <c r="D38" s="14" t="s">
        <v>15</v>
      </c>
      <c r="E38" s="14" t="s">
        <v>107</v>
      </c>
      <c r="F38" s="14" t="s">
        <v>17</v>
      </c>
      <c r="G38" s="14" t="s">
        <v>28</v>
      </c>
      <c r="H38" s="15">
        <v>71.8</v>
      </c>
      <c r="I38" s="15">
        <v>76.75</v>
      </c>
      <c r="J38" s="18">
        <f t="shared" si="3"/>
        <v>73.78</v>
      </c>
      <c r="K38" s="19">
        <f>SUMPRODUCT((B$4:B$44=B38)*(J$4:J$44&gt;J38))+1</f>
        <v>2</v>
      </c>
    </row>
    <row r="39" s="1" customFormat="1" ht="42" customHeight="1" spans="1:11">
      <c r="A39" s="12" t="s">
        <v>103</v>
      </c>
      <c r="B39" s="13">
        <v>7005</v>
      </c>
      <c r="C39" s="14" t="s">
        <v>108</v>
      </c>
      <c r="D39" s="14" t="s">
        <v>20</v>
      </c>
      <c r="E39" s="14" t="s">
        <v>109</v>
      </c>
      <c r="F39" s="14" t="s">
        <v>17</v>
      </c>
      <c r="G39" s="14" t="s">
        <v>22</v>
      </c>
      <c r="H39" s="15">
        <v>74.6</v>
      </c>
      <c r="I39" s="15">
        <v>78.9</v>
      </c>
      <c r="J39" s="18">
        <f t="shared" si="3"/>
        <v>76.32</v>
      </c>
      <c r="K39" s="19">
        <f>SUMPRODUCT((B$4:B$44=B39)*(J$4:J$44&gt;J39))+1</f>
        <v>1</v>
      </c>
    </row>
    <row r="40" s="1" customFormat="1" ht="42" customHeight="1" spans="1:11">
      <c r="A40" s="12" t="s">
        <v>110</v>
      </c>
      <c r="B40" s="13">
        <v>7006</v>
      </c>
      <c r="C40" s="14" t="s">
        <v>111</v>
      </c>
      <c r="D40" s="14" t="s">
        <v>20</v>
      </c>
      <c r="E40" s="14" t="s">
        <v>112</v>
      </c>
      <c r="F40" s="14" t="s">
        <v>17</v>
      </c>
      <c r="G40" s="14" t="s">
        <v>42</v>
      </c>
      <c r="H40" s="15">
        <v>76.2</v>
      </c>
      <c r="I40" s="15">
        <v>72.5</v>
      </c>
      <c r="J40" s="18">
        <f t="shared" si="3"/>
        <v>74.72</v>
      </c>
      <c r="K40" s="19">
        <f>SUMPRODUCT((B$4:B$44=B40)*(J$4:J$44&gt;J40))+1</f>
        <v>1</v>
      </c>
    </row>
    <row r="41" s="1" customFormat="1" ht="42" customHeight="1" spans="1:11">
      <c r="A41" s="12" t="s">
        <v>113</v>
      </c>
      <c r="B41" s="13">
        <v>8001</v>
      </c>
      <c r="C41" s="14" t="s">
        <v>114</v>
      </c>
      <c r="D41" s="14" t="s">
        <v>20</v>
      </c>
      <c r="E41" s="14" t="s">
        <v>115</v>
      </c>
      <c r="F41" s="14" t="s">
        <v>17</v>
      </c>
      <c r="G41" s="14" t="s">
        <v>28</v>
      </c>
      <c r="H41" s="15">
        <v>84.6</v>
      </c>
      <c r="I41" s="15">
        <v>83.55</v>
      </c>
      <c r="J41" s="18">
        <v>84.18</v>
      </c>
      <c r="K41" s="19">
        <v>1</v>
      </c>
    </row>
    <row r="42" s="1" customFormat="1" ht="42" customHeight="1" spans="1:11">
      <c r="A42" s="12" t="s">
        <v>116</v>
      </c>
      <c r="B42" s="13">
        <v>9001</v>
      </c>
      <c r="C42" s="14" t="s">
        <v>117</v>
      </c>
      <c r="D42" s="14" t="s">
        <v>15</v>
      </c>
      <c r="E42" s="14" t="s">
        <v>118</v>
      </c>
      <c r="F42" s="14" t="s">
        <v>17</v>
      </c>
      <c r="G42" s="14" t="s">
        <v>80</v>
      </c>
      <c r="H42" s="15">
        <v>87.9</v>
      </c>
      <c r="I42" s="15">
        <v>79.7</v>
      </c>
      <c r="J42" s="18">
        <v>84.62</v>
      </c>
      <c r="K42" s="19">
        <v>1</v>
      </c>
    </row>
    <row r="43" s="1" customFormat="1" ht="42" customHeight="1" spans="1:11">
      <c r="A43" s="12" t="s">
        <v>116</v>
      </c>
      <c r="B43" s="13">
        <v>9001</v>
      </c>
      <c r="C43" s="14" t="s">
        <v>119</v>
      </c>
      <c r="D43" s="14" t="s">
        <v>15</v>
      </c>
      <c r="E43" s="14" t="s">
        <v>120</v>
      </c>
      <c r="F43" s="14" t="s">
        <v>17</v>
      </c>
      <c r="G43" s="14" t="s">
        <v>18</v>
      </c>
      <c r="H43" s="15">
        <v>84.6</v>
      </c>
      <c r="I43" s="15">
        <v>80.8</v>
      </c>
      <c r="J43" s="18">
        <v>83.08</v>
      </c>
      <c r="K43" s="19">
        <v>2</v>
      </c>
    </row>
  </sheetData>
  <autoFilter ref="A3:XDT43"/>
  <mergeCells count="2">
    <mergeCell ref="A1:K1"/>
    <mergeCell ref="A2:K2"/>
  </mergeCells>
  <conditionalFormatting sqref="C24:C43">
    <cfRule type="duplicateValues" dxfId="0" priority="1"/>
  </conditionalFormatting>
  <pageMargins left="0.786805555555556" right="0.160416666666667" top="0.802777777777778" bottom="0.802777777777778" header="0.511805555555556" footer="0.511805555555556"/>
  <pageSetup paperSize="9" orientation="landscape" horizontalDpi="600"/>
  <headerFooter>
    <oddFooter>&amp;L&amp;P</oddFooter>
  </headerFooter>
</worksheet>
</file>

<file path=docProps/app.xml><?xml version="1.0" encoding="utf-8"?>
<Properties xmlns="http://schemas.openxmlformats.org/officeDocument/2006/extended-properties" xmlns:vt="http://schemas.openxmlformats.org/officeDocument/2006/docPropsVTypes">
  <Company>省监狱管理局</Company>
  <Application>WPS 表格</Application>
  <HeadingPairs>
    <vt:vector size="2" baseType="variant">
      <vt:variant>
        <vt:lpstr>工作表</vt:lpstr>
      </vt:variant>
      <vt:variant>
        <vt:i4>1</vt:i4>
      </vt:variant>
    </vt:vector>
  </HeadingPairs>
  <TitlesOfParts>
    <vt:vector size="1" baseType="lpstr">
      <vt:lpstr>省司法行政系统事业单位2019年公开招聘第三批拟聘用人员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dcterms:created xsi:type="dcterms:W3CDTF">2020-08-28T10:03:00Z</dcterms:created>
  <dcterms:modified xsi:type="dcterms:W3CDTF">2020-10-21T08:59:10Z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KSOReadingLayout">
    <vt:bool>true</vt:bool>
  </property>
</Properties>
</file>