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1014E文档\招聘\202011\202012报名\"/>
    </mc:Choice>
  </mc:AlternateContent>
  <bookViews>
    <workbookView xWindow="0" yWindow="0" windowWidth="28800" windowHeight="1135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Sheet1!$A$2:$H$150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150" i="1" l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G131" i="1"/>
  <c r="F131" i="1"/>
  <c r="G128" i="1"/>
  <c r="F128" i="1"/>
  <c r="G138" i="1"/>
  <c r="F138" i="1"/>
  <c r="G137" i="1"/>
  <c r="F137" i="1"/>
  <c r="G136" i="1"/>
  <c r="F136" i="1"/>
  <c r="G139" i="1"/>
  <c r="G135" i="1"/>
  <c r="F135" i="1"/>
  <c r="G134" i="1"/>
  <c r="F134" i="1"/>
  <c r="G132" i="1"/>
  <c r="F132" i="1"/>
  <c r="G133" i="1"/>
  <c r="F133" i="1"/>
  <c r="G127" i="1"/>
  <c r="F127" i="1"/>
  <c r="G129" i="1"/>
  <c r="F129" i="1"/>
  <c r="G126" i="1"/>
  <c r="F126" i="1"/>
  <c r="G130" i="1"/>
  <c r="F130" i="1"/>
  <c r="G124" i="1"/>
  <c r="F124" i="1"/>
  <c r="G125" i="1"/>
  <c r="F125" i="1"/>
  <c r="G119" i="1"/>
  <c r="F119" i="1"/>
  <c r="G123" i="1"/>
  <c r="F123" i="1"/>
  <c r="G121" i="1"/>
  <c r="F121" i="1"/>
  <c r="G122" i="1"/>
  <c r="F122" i="1"/>
  <c r="G117" i="1"/>
  <c r="F117" i="1"/>
  <c r="G120" i="1"/>
  <c r="F120" i="1"/>
  <c r="G118" i="1"/>
  <c r="F118" i="1"/>
  <c r="G116" i="1"/>
  <c r="F116" i="1"/>
  <c r="G105" i="1"/>
  <c r="G101" i="1"/>
  <c r="F101" i="1"/>
  <c r="G97" i="1"/>
  <c r="F97" i="1"/>
  <c r="G95" i="1"/>
  <c r="F95" i="1"/>
  <c r="G98" i="1"/>
  <c r="F98" i="1"/>
  <c r="G100" i="1"/>
  <c r="G92" i="1"/>
  <c r="F92" i="1"/>
  <c r="G94" i="1"/>
  <c r="F94" i="1"/>
  <c r="G96" i="1"/>
  <c r="F96" i="1"/>
  <c r="G93" i="1"/>
  <c r="F93" i="1"/>
  <c r="G99" i="1"/>
  <c r="F99" i="1"/>
  <c r="G91" i="1"/>
  <c r="F91" i="1"/>
  <c r="G90" i="1"/>
  <c r="F90" i="1"/>
  <c r="G88" i="1"/>
  <c r="F88" i="1"/>
  <c r="G87" i="1"/>
  <c r="F87" i="1"/>
  <c r="G86" i="1"/>
  <c r="F86" i="1"/>
  <c r="G89" i="1"/>
  <c r="F89" i="1"/>
  <c r="G85" i="1"/>
  <c r="F85" i="1"/>
  <c r="G83" i="1"/>
  <c r="F83" i="1"/>
  <c r="G82" i="1"/>
  <c r="F82" i="1"/>
  <c r="G84" i="1"/>
  <c r="F84" i="1"/>
  <c r="G81" i="1"/>
  <c r="F81" i="1"/>
  <c r="G72" i="1"/>
  <c r="F72" i="1"/>
  <c r="G76" i="1"/>
  <c r="F76" i="1"/>
  <c r="G78" i="1"/>
  <c r="F78" i="1"/>
  <c r="G77" i="1"/>
  <c r="F77" i="1"/>
  <c r="G75" i="1"/>
  <c r="F75" i="1"/>
  <c r="G73" i="1"/>
  <c r="F73" i="1"/>
  <c r="G74" i="1"/>
  <c r="F74" i="1"/>
  <c r="G79" i="1"/>
  <c r="F79" i="1"/>
  <c r="G80" i="1"/>
  <c r="G71" i="1"/>
  <c r="F71" i="1"/>
  <c r="G60" i="1"/>
  <c r="F60" i="1"/>
  <c r="G61" i="1"/>
  <c r="F61" i="1"/>
  <c r="G64" i="1"/>
  <c r="F64" i="1"/>
  <c r="G70" i="1"/>
  <c r="F70" i="1"/>
  <c r="G65" i="1"/>
  <c r="F65" i="1"/>
  <c r="G68" i="1"/>
  <c r="F68" i="1"/>
  <c r="G53" i="1"/>
  <c r="F53" i="1"/>
  <c r="G63" i="1"/>
  <c r="F63" i="1"/>
  <c r="G58" i="1"/>
  <c r="F58" i="1"/>
  <c r="G52" i="1"/>
  <c r="F52" i="1"/>
  <c r="G54" i="1"/>
  <c r="F54" i="1"/>
  <c r="G59" i="1"/>
  <c r="F59" i="1"/>
  <c r="G69" i="1"/>
  <c r="F69" i="1"/>
  <c r="G66" i="1"/>
  <c r="F66" i="1"/>
  <c r="G62" i="1"/>
  <c r="F62" i="1"/>
  <c r="G57" i="1"/>
  <c r="F57" i="1"/>
  <c r="G55" i="1"/>
  <c r="F55" i="1"/>
  <c r="G67" i="1"/>
  <c r="F67" i="1"/>
  <c r="G56" i="1"/>
  <c r="F56" i="1"/>
  <c r="G51" i="1"/>
  <c r="F51" i="1"/>
  <c r="G34" i="1"/>
  <c r="F34" i="1"/>
  <c r="G43" i="1"/>
  <c r="F43" i="1"/>
  <c r="G40" i="1"/>
  <c r="F40" i="1"/>
  <c r="G48" i="1"/>
  <c r="F48" i="1"/>
  <c r="G37" i="1"/>
  <c r="F37" i="1"/>
  <c r="G36" i="1"/>
  <c r="F36" i="1"/>
  <c r="G39" i="1"/>
  <c r="F39" i="1"/>
  <c r="G46" i="1"/>
  <c r="F46" i="1"/>
  <c r="G45" i="1"/>
  <c r="F45" i="1"/>
  <c r="G38" i="1"/>
  <c r="F38" i="1"/>
  <c r="G44" i="1"/>
  <c r="F44" i="1"/>
  <c r="G41" i="1"/>
  <c r="F41" i="1"/>
  <c r="G35" i="1"/>
  <c r="F35" i="1"/>
  <c r="G29" i="1"/>
  <c r="F29" i="1"/>
  <c r="G28" i="1"/>
  <c r="F28" i="1"/>
  <c r="G33" i="1"/>
  <c r="F33" i="1"/>
  <c r="G31" i="1"/>
  <c r="F31" i="1"/>
  <c r="G42" i="1"/>
  <c r="F42" i="1"/>
  <c r="G27" i="1"/>
  <c r="F27" i="1"/>
  <c r="G32" i="1"/>
  <c r="F32" i="1"/>
  <c r="G26" i="1"/>
  <c r="F26" i="1"/>
  <c r="G47" i="1"/>
  <c r="F47" i="1"/>
  <c r="G25" i="1"/>
  <c r="F25" i="1"/>
  <c r="G30" i="1"/>
  <c r="F30" i="1"/>
  <c r="G7" i="1"/>
  <c r="F7" i="1"/>
  <c r="G23" i="1"/>
  <c r="F23" i="1"/>
  <c r="G21" i="1"/>
  <c r="F21" i="1"/>
  <c r="G8" i="1"/>
  <c r="F8" i="1"/>
  <c r="G24" i="1"/>
  <c r="G22" i="1"/>
  <c r="F22" i="1"/>
  <c r="G13" i="1"/>
  <c r="F13" i="1"/>
  <c r="G18" i="1"/>
  <c r="F18" i="1"/>
  <c r="G11" i="1"/>
  <c r="F11" i="1"/>
  <c r="G12" i="1"/>
  <c r="F12" i="1"/>
  <c r="G19" i="1"/>
  <c r="F19" i="1"/>
  <c r="G16" i="1"/>
  <c r="F16" i="1"/>
  <c r="G20" i="1"/>
  <c r="F20" i="1"/>
  <c r="G9" i="1"/>
  <c r="F9" i="1"/>
  <c r="G5" i="1"/>
  <c r="F5" i="1"/>
  <c r="G14" i="1"/>
  <c r="F14" i="1"/>
  <c r="G6" i="1"/>
  <c r="F6" i="1"/>
  <c r="G17" i="1"/>
  <c r="F17" i="1"/>
  <c r="G15" i="1"/>
  <c r="F15" i="1"/>
  <c r="G4" i="1"/>
  <c r="F4" i="1"/>
  <c r="G10" i="1"/>
  <c r="F10" i="1"/>
  <c r="G3" i="1"/>
  <c r="F3" i="1"/>
</calcChain>
</file>

<file path=xl/sharedStrings.xml><?xml version="1.0" encoding="utf-8"?>
<sst xmlns="http://schemas.openxmlformats.org/spreadsheetml/2006/main" count="475" uniqueCount="322">
  <si>
    <t>华南师范大学附属中学公开招聘工作人员总成绩公告</t>
    <phoneticPr fontId="3" type="noConversion"/>
  </si>
  <si>
    <t>招聘岗位</t>
    <phoneticPr fontId="3" type="noConversion"/>
  </si>
  <si>
    <t>招聘人数</t>
    <phoneticPr fontId="3" type="noConversion"/>
  </si>
  <si>
    <t>考号</t>
    <phoneticPr fontId="3" type="noConversion"/>
  </si>
  <si>
    <t>姓名</t>
  </si>
  <si>
    <t>笔试
成绩</t>
    <phoneticPr fontId="3" type="noConversion"/>
  </si>
  <si>
    <t>面试
成绩</t>
    <phoneticPr fontId="3" type="noConversion"/>
  </si>
  <si>
    <t>总成绩</t>
    <phoneticPr fontId="3" type="noConversion"/>
  </si>
  <si>
    <t>是否进入体检</t>
    <phoneticPr fontId="3" type="noConversion"/>
  </si>
  <si>
    <t>语文</t>
    <phoneticPr fontId="3" type="noConversion"/>
  </si>
  <si>
    <t>10010009</t>
  </si>
  <si>
    <t>曾克阳</t>
  </si>
  <si>
    <t>是</t>
    <phoneticPr fontId="3" type="noConversion"/>
  </si>
  <si>
    <t>10010155</t>
  </si>
  <si>
    <t>阳祝云</t>
  </si>
  <si>
    <t>10010058</t>
  </si>
  <si>
    <t>邝晓卉</t>
  </si>
  <si>
    <t>10010013</t>
  </si>
  <si>
    <t>陈桂花</t>
  </si>
  <si>
    <t>10010178</t>
  </si>
  <si>
    <t>张钰帆</t>
  </si>
  <si>
    <t>10010183</t>
  </si>
  <si>
    <t>郑晓欣</t>
  </si>
  <si>
    <t>10010121</t>
  </si>
  <si>
    <t>孙华野</t>
  </si>
  <si>
    <t>10010002</t>
  </si>
  <si>
    <t>包絮云</t>
  </si>
  <si>
    <t>10010123</t>
  </si>
  <si>
    <t>孙琳</t>
  </si>
  <si>
    <t>10010015</t>
  </si>
  <si>
    <t>陈敏璇</t>
  </si>
  <si>
    <t>10010056</t>
  </si>
  <si>
    <t>鞠战林</t>
  </si>
  <si>
    <t>10010082</t>
  </si>
  <si>
    <t>林久力</t>
  </si>
  <si>
    <t>10010022</t>
  </si>
  <si>
    <t>陈意</t>
  </si>
  <si>
    <t>10010084</t>
  </si>
  <si>
    <t>林颖</t>
  </si>
  <si>
    <t>10010153</t>
  </si>
  <si>
    <t>燕超琼</t>
  </si>
  <si>
    <t>10010012</t>
  </si>
  <si>
    <t>陈达</t>
  </si>
  <si>
    <t>10010020</t>
  </si>
  <si>
    <t>陈新茹</t>
  </si>
  <si>
    <t>10010064</t>
  </si>
  <si>
    <t>李靖怡</t>
  </si>
  <si>
    <t>10010079</t>
  </si>
  <si>
    <t>梁鹏</t>
  </si>
  <si>
    <t>10010044</t>
  </si>
  <si>
    <t>黄琼仪</t>
  </si>
  <si>
    <t>10010161</t>
  </si>
  <si>
    <t>叶静仪</t>
  </si>
  <si>
    <t>10010148</t>
  </si>
  <si>
    <t>谢双睿</t>
  </si>
  <si>
    <t>10020089</t>
  </si>
  <si>
    <t>姚伟</t>
  </si>
  <si>
    <t>10020098</t>
  </si>
  <si>
    <t>张伟</t>
  </si>
  <si>
    <t>10020007</t>
  </si>
  <si>
    <t>陈慧聪</t>
  </si>
  <si>
    <t>10020062</t>
  </si>
  <si>
    <t>刘宇丹</t>
  </si>
  <si>
    <t>10020099</t>
  </si>
  <si>
    <t>张修知</t>
  </si>
  <si>
    <t>10020039</t>
  </si>
  <si>
    <t>蒋孝国</t>
  </si>
  <si>
    <t>10020079</t>
  </si>
  <si>
    <t>王美春</t>
  </si>
  <si>
    <t>10020034</t>
  </si>
  <si>
    <t>胡斌</t>
  </si>
  <si>
    <t>10020053</t>
  </si>
  <si>
    <t>李玉国</t>
  </si>
  <si>
    <t>10020076</t>
  </si>
  <si>
    <t>王彪</t>
  </si>
  <si>
    <t>10020085</t>
  </si>
  <si>
    <t>颜津津</t>
  </si>
  <si>
    <t>10020104</t>
  </si>
  <si>
    <t>周园</t>
  </si>
  <si>
    <t>10020107</t>
  </si>
  <si>
    <t>石静钰</t>
  </si>
  <si>
    <t>10020078</t>
  </si>
  <si>
    <t>王剑</t>
  </si>
  <si>
    <t>10020090</t>
  </si>
  <si>
    <t>尹柏荃</t>
  </si>
  <si>
    <t>10020105</t>
  </si>
  <si>
    <t>朱宝兵</t>
  </si>
  <si>
    <t>10020074</t>
  </si>
  <si>
    <t>宋佩佩</t>
  </si>
  <si>
    <t>10020002</t>
  </si>
  <si>
    <t>卞上</t>
  </si>
  <si>
    <t>10020009</t>
  </si>
  <si>
    <t>陈金龙</t>
  </si>
  <si>
    <t>10020106</t>
  </si>
  <si>
    <t>庄选</t>
  </si>
  <si>
    <t>10020108</t>
  </si>
  <si>
    <t>何仲信</t>
  </si>
  <si>
    <t>10020093</t>
  </si>
  <si>
    <t>袁素群</t>
  </si>
  <si>
    <t>10020084</t>
  </si>
  <si>
    <t>闫超</t>
  </si>
  <si>
    <t>10020060</t>
  </si>
  <si>
    <t>刘海槐</t>
  </si>
  <si>
    <t>10020091</t>
  </si>
  <si>
    <t>余立婷</t>
  </si>
  <si>
    <t>数学2</t>
    <phoneticPr fontId="3" type="noConversion"/>
  </si>
  <si>
    <t>10030001</t>
    <phoneticPr fontId="3" type="noConversion"/>
  </si>
  <si>
    <t>陈灏宏</t>
    <phoneticPr fontId="3" type="noConversion"/>
  </si>
  <si>
    <t>英语</t>
    <phoneticPr fontId="3" type="noConversion"/>
  </si>
  <si>
    <t>10040221</t>
  </si>
  <si>
    <t>杨景丽</t>
  </si>
  <si>
    <t>10040134</t>
  </si>
  <si>
    <t>龙莹</t>
  </si>
  <si>
    <t>10040254</t>
  </si>
  <si>
    <t>钟楚莹</t>
  </si>
  <si>
    <t>10040014</t>
  </si>
  <si>
    <t>陈淳</t>
  </si>
  <si>
    <t>10040028</t>
  </si>
  <si>
    <t>陈奕敏</t>
  </si>
  <si>
    <t>10040006</t>
  </si>
  <si>
    <t>曾国林</t>
  </si>
  <si>
    <t>10040018</t>
  </si>
  <si>
    <t>陈丽媛</t>
  </si>
  <si>
    <t>10040052</t>
  </si>
  <si>
    <t>何思楠</t>
  </si>
  <si>
    <t>10040057</t>
  </si>
  <si>
    <t>胡颖</t>
  </si>
  <si>
    <t>10040190</t>
  </si>
  <si>
    <t>王昕</t>
  </si>
  <si>
    <t>10040213</t>
  </si>
  <si>
    <t>徐水</t>
  </si>
  <si>
    <t>10040104</t>
  </si>
  <si>
    <t>梁楚娆</t>
  </si>
  <si>
    <t>10040129</t>
  </si>
  <si>
    <t>刘英</t>
  </si>
  <si>
    <t>10040198</t>
  </si>
  <si>
    <t>吴思颖</t>
  </si>
  <si>
    <t>10040012</t>
  </si>
  <si>
    <t>车淑婷</t>
  </si>
  <si>
    <t>10040016</t>
  </si>
  <si>
    <t>陈金环</t>
  </si>
  <si>
    <t>10040054</t>
  </si>
  <si>
    <t>何燕珊</t>
  </si>
  <si>
    <t>10040112</t>
  </si>
  <si>
    <t>梁韵诗</t>
  </si>
  <si>
    <t>10040032</t>
  </si>
  <si>
    <t>程艳</t>
  </si>
  <si>
    <t>10040237</t>
  </si>
  <si>
    <t>张婧</t>
  </si>
  <si>
    <t>物理1</t>
    <phoneticPr fontId="3" type="noConversion"/>
  </si>
  <si>
    <t>10080010</t>
  </si>
  <si>
    <t>程震惊</t>
  </si>
  <si>
    <t>10080049</t>
  </si>
  <si>
    <t>王琴平</t>
  </si>
  <si>
    <t>10080062</t>
  </si>
  <si>
    <t>张启盟</t>
  </si>
  <si>
    <t>10080063</t>
  </si>
  <si>
    <t>张勇攀</t>
  </si>
  <si>
    <t>10080058</t>
  </si>
  <si>
    <t>杨嘉瑞</t>
  </si>
  <si>
    <t>10080022</t>
  </si>
  <si>
    <t>雷姣丽</t>
  </si>
  <si>
    <t>10080039</t>
  </si>
  <si>
    <t>梅韵芝</t>
  </si>
  <si>
    <t>10080003</t>
  </si>
  <si>
    <t>曾沛纯</t>
  </si>
  <si>
    <t>10080038</t>
  </si>
  <si>
    <t>马晓华</t>
  </si>
  <si>
    <t>10080018</t>
  </si>
  <si>
    <t>胡金平</t>
  </si>
  <si>
    <t>化学1</t>
    <phoneticPr fontId="3" type="noConversion"/>
  </si>
  <si>
    <t>10090078</t>
  </si>
  <si>
    <t>周华婷</t>
  </si>
  <si>
    <t>10090037</t>
  </si>
  <si>
    <t>路珍珍</t>
  </si>
  <si>
    <t>10090063</t>
  </si>
  <si>
    <t>谢安娜</t>
  </si>
  <si>
    <t>10090074</t>
  </si>
  <si>
    <t>赵崇键</t>
  </si>
  <si>
    <t>10090075</t>
  </si>
  <si>
    <t>郑云晶</t>
  </si>
  <si>
    <t>生物</t>
    <phoneticPr fontId="3" type="noConversion"/>
  </si>
  <si>
    <t>10100070</t>
  </si>
  <si>
    <t>赵嘉欣</t>
  </si>
  <si>
    <t>10100078</t>
  </si>
  <si>
    <t>邹晓燕</t>
  </si>
  <si>
    <t>10100037</t>
  </si>
  <si>
    <t>龙徐兵</t>
  </si>
  <si>
    <t>10100059</t>
  </si>
  <si>
    <t>杨胜</t>
  </si>
  <si>
    <t>10100026</t>
  </si>
  <si>
    <t>李盛丰</t>
  </si>
  <si>
    <t>历史</t>
    <phoneticPr fontId="3" type="noConversion"/>
  </si>
  <si>
    <t>10060001</t>
  </si>
  <si>
    <t>卞瑞艳</t>
  </si>
  <si>
    <t>10060050</t>
  </si>
  <si>
    <t>辛金红</t>
  </si>
  <si>
    <t>10060013</t>
  </si>
  <si>
    <t>何伟</t>
  </si>
  <si>
    <t>10060008</t>
  </si>
  <si>
    <t>董明洁</t>
  </si>
  <si>
    <t>10060016</t>
  </si>
  <si>
    <t>贾若男</t>
  </si>
  <si>
    <t>10060030</t>
  </si>
  <si>
    <t>卢少航</t>
  </si>
  <si>
    <t>10060011</t>
  </si>
  <si>
    <t>郭晓星</t>
  </si>
  <si>
    <t>10060018</t>
  </si>
  <si>
    <t>李丽萍</t>
  </si>
  <si>
    <t>10060039</t>
  </si>
  <si>
    <t>饶李金</t>
  </si>
  <si>
    <t>10060056</t>
  </si>
  <si>
    <t>杨雨明</t>
  </si>
  <si>
    <t>地理</t>
    <phoneticPr fontId="3" type="noConversion"/>
  </si>
  <si>
    <t>10070028</t>
  </si>
  <si>
    <t>李井宇</t>
  </si>
  <si>
    <t>10070029</t>
  </si>
  <si>
    <t>李涛</t>
  </si>
  <si>
    <t>10070025</t>
  </si>
  <si>
    <t>黄勇</t>
  </si>
  <si>
    <t>10070048</t>
  </si>
  <si>
    <t>温绣娟</t>
  </si>
  <si>
    <t>10070019</t>
  </si>
  <si>
    <t>龚琳惠</t>
  </si>
  <si>
    <t>10070012</t>
  </si>
  <si>
    <t>陈香玉</t>
  </si>
  <si>
    <t>10070035</t>
  </si>
  <si>
    <t>莫海林</t>
  </si>
  <si>
    <t>10070062</t>
  </si>
  <si>
    <t>周广乐</t>
  </si>
  <si>
    <t>10070011</t>
  </si>
  <si>
    <t>陈天师</t>
  </si>
  <si>
    <t>10070067</t>
  </si>
  <si>
    <t>邹勇飞</t>
  </si>
  <si>
    <t>10070039</t>
  </si>
  <si>
    <t>阮作庆</t>
  </si>
  <si>
    <t>10070057</t>
  </si>
  <si>
    <t>张惠枝</t>
  </si>
  <si>
    <t>10070064</t>
  </si>
  <si>
    <t>周慧</t>
  </si>
  <si>
    <t>10070036</t>
  </si>
  <si>
    <t>潘琳</t>
  </si>
  <si>
    <t>10070043</t>
  </si>
  <si>
    <t>孙耀</t>
  </si>
  <si>
    <t>体育</t>
    <phoneticPr fontId="3" type="noConversion"/>
  </si>
  <si>
    <t>10110026</t>
  </si>
  <si>
    <t>罗心蕊</t>
  </si>
  <si>
    <t>10110042</t>
  </si>
  <si>
    <t>钟琴</t>
  </si>
  <si>
    <t>10110013</t>
  </si>
  <si>
    <t>何思思</t>
  </si>
  <si>
    <t>10110025</t>
  </si>
  <si>
    <t>罗鹏</t>
  </si>
  <si>
    <t>10110031</t>
  </si>
  <si>
    <t>肖鸿雁</t>
  </si>
  <si>
    <t>10110043</t>
  </si>
  <si>
    <t>周培亮</t>
  </si>
  <si>
    <t>10110010</t>
  </si>
  <si>
    <t>方维</t>
  </si>
  <si>
    <t>10110032</t>
  </si>
  <si>
    <t>许丹丹</t>
  </si>
  <si>
    <t>10110027</t>
  </si>
  <si>
    <t>欧晓欣</t>
  </si>
  <si>
    <t>10110017</t>
  </si>
  <si>
    <t>黄婷婷</t>
  </si>
  <si>
    <t>政治</t>
    <phoneticPr fontId="3" type="noConversion"/>
  </si>
  <si>
    <t>10050065</t>
  </si>
  <si>
    <t>叶嘉敏</t>
  </si>
  <si>
    <t>10050030</t>
  </si>
  <si>
    <t>李鋆旭</t>
  </si>
  <si>
    <t>10050023</t>
  </si>
  <si>
    <t>黎凤怡</t>
  </si>
  <si>
    <t>10050032</t>
  </si>
  <si>
    <t>梁思琳</t>
  </si>
  <si>
    <t>10050024</t>
  </si>
  <si>
    <t>李俊辉</t>
  </si>
  <si>
    <t>10050068</t>
  </si>
  <si>
    <t>于佳</t>
  </si>
  <si>
    <t>10050078</t>
  </si>
  <si>
    <t>邹嘉敏</t>
  </si>
  <si>
    <t>10050052</t>
  </si>
  <si>
    <t>谭磊</t>
  </si>
  <si>
    <t>10050049</t>
  </si>
  <si>
    <t>阮婷</t>
  </si>
  <si>
    <t>10050020</t>
  </si>
  <si>
    <t>赖俊牡</t>
  </si>
  <si>
    <t>10050041</t>
  </si>
  <si>
    <t>陆嘉荧</t>
  </si>
  <si>
    <t>10050021</t>
  </si>
  <si>
    <t>赖丽茗</t>
  </si>
  <si>
    <t>10050053</t>
  </si>
  <si>
    <t>唐记鹏</t>
  </si>
  <si>
    <t>10050015</t>
  </si>
  <si>
    <t>黄伟强</t>
  </si>
  <si>
    <t>10050060</t>
  </si>
  <si>
    <t>伍婷婷</t>
  </si>
  <si>
    <t>艺术</t>
    <phoneticPr fontId="3" type="noConversion"/>
  </si>
  <si>
    <t>10120032</t>
  </si>
  <si>
    <t>李明珂</t>
  </si>
  <si>
    <t>10120049</t>
  </si>
  <si>
    <t>吕桢</t>
  </si>
  <si>
    <t>10120084</t>
  </si>
  <si>
    <t>朱铭宇</t>
  </si>
  <si>
    <t>10120086</t>
  </si>
  <si>
    <t>翟畅</t>
  </si>
  <si>
    <t>10120034</t>
  </si>
  <si>
    <t>李婷婷</t>
  </si>
  <si>
    <t>党委
秘书</t>
    <phoneticPr fontId="3" type="noConversion"/>
  </si>
  <si>
    <t>10130025</t>
  </si>
  <si>
    <t>余开业</t>
  </si>
  <si>
    <t>10130009</t>
  </si>
  <si>
    <t>梁炜杰</t>
  </si>
  <si>
    <t>10130013</t>
  </si>
  <si>
    <t>刘颖仪</t>
  </si>
  <si>
    <t>10130026</t>
  </si>
  <si>
    <t>钟彩金</t>
  </si>
  <si>
    <t>10130024</t>
  </si>
  <si>
    <t>闫磊</t>
  </si>
  <si>
    <t xml:space="preserve">数学1 </t>
    <phoneticPr fontId="3" type="noConversion"/>
  </si>
  <si>
    <t>否</t>
  </si>
  <si>
    <t>缺考</t>
    <phoneticPr fontId="3" type="noConversion"/>
  </si>
  <si>
    <t>缺考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</si>
</sst>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10116&#24635;&#25104;&#3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格名单"/>
      <sheetName val="语文"/>
      <sheetName val="数学1"/>
      <sheetName val="数学2"/>
      <sheetName val="英语"/>
      <sheetName val="物理"/>
      <sheetName val="化学"/>
      <sheetName val="生物"/>
      <sheetName val="政治"/>
      <sheetName val="地理"/>
      <sheetName val="历史"/>
      <sheetName val="体育"/>
      <sheetName val="艺术"/>
      <sheetName val="党委秘书"/>
      <sheetName val="德育成绩"/>
      <sheetName val="Sheet1"/>
      <sheetName val="面试后总成绩"/>
      <sheetName val="总成绩给出表"/>
    </sheetNames>
    <sheetDataSet>
      <sheetData sheetId="0"/>
      <sheetData sheetId="1">
        <row r="3">
          <cell r="B3" t="str">
            <v>曾克阳</v>
          </cell>
          <cell r="C3">
            <v>82</v>
          </cell>
          <cell r="D3">
            <v>98</v>
          </cell>
          <cell r="E3">
            <v>95.2</v>
          </cell>
          <cell r="F3">
            <v>93.2</v>
          </cell>
          <cell r="G3">
            <v>96.5</v>
          </cell>
          <cell r="H3">
            <v>90.7</v>
          </cell>
        </row>
        <row r="4">
          <cell r="B4" t="str">
            <v>阳祝云</v>
          </cell>
          <cell r="C4">
            <v>78</v>
          </cell>
          <cell r="D4">
            <v>65</v>
          </cell>
          <cell r="E4">
            <v>89.8</v>
          </cell>
          <cell r="F4">
            <v>77.8</v>
          </cell>
          <cell r="G4">
            <v>72.5</v>
          </cell>
          <cell r="H4">
            <v>74.7</v>
          </cell>
        </row>
        <row r="5">
          <cell r="B5" t="str">
            <v>邝晓卉</v>
          </cell>
          <cell r="C5">
            <v>73</v>
          </cell>
          <cell r="D5">
            <v>97</v>
          </cell>
          <cell r="E5">
            <v>86.8</v>
          </cell>
          <cell r="F5">
            <v>92.3</v>
          </cell>
          <cell r="G5">
            <v>94</v>
          </cell>
          <cell r="H5">
            <v>85.6</v>
          </cell>
        </row>
        <row r="6">
          <cell r="B6" t="str">
            <v>陈桂花</v>
          </cell>
          <cell r="C6">
            <v>72</v>
          </cell>
          <cell r="D6">
            <v>60</v>
          </cell>
          <cell r="E6">
            <v>87</v>
          </cell>
          <cell r="F6">
            <v>74</v>
          </cell>
          <cell r="G6">
            <v>68.2</v>
          </cell>
          <cell r="H6">
            <v>69.7</v>
          </cell>
        </row>
        <row r="7">
          <cell r="B7" t="str">
            <v>张钰帆</v>
          </cell>
          <cell r="C7">
            <v>71</v>
          </cell>
          <cell r="D7">
            <v>61</v>
          </cell>
          <cell r="E7">
            <v>74.2</v>
          </cell>
          <cell r="F7">
            <v>77.3</v>
          </cell>
          <cell r="G7">
            <v>66.900000000000006</v>
          </cell>
          <cell r="H7">
            <v>68.5</v>
          </cell>
        </row>
        <row r="8">
          <cell r="B8" t="str">
            <v>郑晓欣</v>
          </cell>
          <cell r="C8">
            <v>70</v>
          </cell>
          <cell r="D8">
            <v>95</v>
          </cell>
          <cell r="E8">
            <v>83.6</v>
          </cell>
          <cell r="F8">
            <v>92.7</v>
          </cell>
          <cell r="G8">
            <v>92.3</v>
          </cell>
          <cell r="H8">
            <v>83.4</v>
          </cell>
        </row>
        <row r="9">
          <cell r="B9" t="str">
            <v>孙华野</v>
          </cell>
          <cell r="C9">
            <v>69</v>
          </cell>
          <cell r="D9">
            <v>70</v>
          </cell>
          <cell r="E9">
            <v>85</v>
          </cell>
          <cell r="F9">
            <v>76.5</v>
          </cell>
          <cell r="G9">
            <v>74.3</v>
          </cell>
          <cell r="H9">
            <v>72.2</v>
          </cell>
        </row>
        <row r="10">
          <cell r="B10" t="str">
            <v>包絮云</v>
          </cell>
          <cell r="C10">
            <v>68</v>
          </cell>
          <cell r="D10">
            <v>96</v>
          </cell>
          <cell r="E10">
            <v>90.6</v>
          </cell>
          <cell r="F10">
            <v>92.8</v>
          </cell>
          <cell r="G10">
            <v>94.3</v>
          </cell>
          <cell r="H10">
            <v>83.8</v>
          </cell>
        </row>
        <row r="11">
          <cell r="B11" t="str">
            <v>孙琳</v>
          </cell>
          <cell r="C11">
            <v>68</v>
          </cell>
          <cell r="D11">
            <v>82</v>
          </cell>
          <cell r="E11">
            <v>85.4</v>
          </cell>
          <cell r="F11">
            <v>76.7</v>
          </cell>
          <cell r="G11">
            <v>81.599999999999994</v>
          </cell>
          <cell r="H11">
            <v>76.2</v>
          </cell>
        </row>
        <row r="12">
          <cell r="B12" t="str">
            <v>陈敏璇</v>
          </cell>
          <cell r="C12">
            <v>65</v>
          </cell>
          <cell r="D12">
            <v>60</v>
          </cell>
          <cell r="E12">
            <v>73.2</v>
          </cell>
          <cell r="F12">
            <v>75</v>
          </cell>
          <cell r="G12">
            <v>65.599999999999994</v>
          </cell>
          <cell r="H12">
            <v>65.400000000000006</v>
          </cell>
        </row>
        <row r="13">
          <cell r="B13" t="str">
            <v>鞠战林</v>
          </cell>
          <cell r="C13">
            <v>65</v>
          </cell>
          <cell r="D13">
            <v>65</v>
          </cell>
          <cell r="E13">
            <v>84.2</v>
          </cell>
          <cell r="F13">
            <v>76.8</v>
          </cell>
          <cell r="G13">
            <v>71.2</v>
          </cell>
          <cell r="H13">
            <v>68.7</v>
          </cell>
        </row>
        <row r="14">
          <cell r="B14" t="str">
            <v>林久力</v>
          </cell>
          <cell r="C14">
            <v>65</v>
          </cell>
          <cell r="D14">
            <v>60</v>
          </cell>
          <cell r="E14">
            <v>83.6</v>
          </cell>
          <cell r="F14">
            <v>72.2</v>
          </cell>
          <cell r="G14">
            <v>67.2</v>
          </cell>
          <cell r="H14">
            <v>66.3</v>
          </cell>
        </row>
        <row r="15">
          <cell r="B15" t="str">
            <v>陈意</v>
          </cell>
          <cell r="C15">
            <v>64</v>
          </cell>
          <cell r="D15">
            <v>80</v>
          </cell>
          <cell r="E15">
            <v>85.4</v>
          </cell>
          <cell r="F15">
            <v>80</v>
          </cell>
          <cell r="G15">
            <v>81.099999999999994</v>
          </cell>
          <cell r="H15">
            <v>74.2</v>
          </cell>
        </row>
        <row r="16">
          <cell r="B16" t="str">
            <v>林颖</v>
          </cell>
          <cell r="C16">
            <v>64</v>
          </cell>
          <cell r="D16">
            <v>83</v>
          </cell>
          <cell r="E16">
            <v>82.2</v>
          </cell>
          <cell r="F16">
            <v>77</v>
          </cell>
          <cell r="G16">
            <v>81.599999999999994</v>
          </cell>
          <cell r="H16">
            <v>74.599999999999994</v>
          </cell>
        </row>
        <row r="17">
          <cell r="B17" t="str">
            <v>燕超琼</v>
          </cell>
          <cell r="C17">
            <v>63</v>
          </cell>
          <cell r="D17">
            <v>65</v>
          </cell>
          <cell r="E17">
            <v>78.400000000000006</v>
          </cell>
          <cell r="F17">
            <v>73.8</v>
          </cell>
          <cell r="G17">
            <v>69.400000000000006</v>
          </cell>
          <cell r="H17">
            <v>66.900000000000006</v>
          </cell>
        </row>
        <row r="18">
          <cell r="B18" t="str">
            <v>陈达</v>
          </cell>
          <cell r="C18">
            <v>62</v>
          </cell>
          <cell r="D18">
            <v>81</v>
          </cell>
          <cell r="E18">
            <v>78.400000000000006</v>
          </cell>
          <cell r="F18">
            <v>75.3</v>
          </cell>
          <cell r="G18">
            <v>79.3</v>
          </cell>
          <cell r="H18">
            <v>72.400000000000006</v>
          </cell>
        </row>
        <row r="19">
          <cell r="B19" t="str">
            <v>陈新茹</v>
          </cell>
          <cell r="C19">
            <v>62</v>
          </cell>
          <cell r="D19">
            <v>61</v>
          </cell>
          <cell r="E19">
            <v>77.8</v>
          </cell>
          <cell r="F19">
            <v>75.2</v>
          </cell>
          <cell r="G19">
            <v>67.2</v>
          </cell>
          <cell r="H19">
            <v>65.099999999999994</v>
          </cell>
        </row>
        <row r="20">
          <cell r="B20" t="str">
            <v>李靖怡</v>
          </cell>
          <cell r="C20">
            <v>62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24.8</v>
          </cell>
        </row>
        <row r="21">
          <cell r="B21" t="str">
            <v>梁鹏</v>
          </cell>
          <cell r="C21">
            <v>61</v>
          </cell>
          <cell r="D21">
            <v>94</v>
          </cell>
          <cell r="E21">
            <v>85.4</v>
          </cell>
          <cell r="F21">
            <v>98.7</v>
          </cell>
          <cell r="G21">
            <v>93.2</v>
          </cell>
          <cell r="H21">
            <v>80.3</v>
          </cell>
        </row>
        <row r="22">
          <cell r="B22" t="str">
            <v>黄琼仪</v>
          </cell>
          <cell r="C22">
            <v>60</v>
          </cell>
          <cell r="D22">
            <v>62</v>
          </cell>
          <cell r="E22">
            <v>83.8</v>
          </cell>
          <cell r="F22">
            <v>73.8</v>
          </cell>
          <cell r="G22">
            <v>68.7</v>
          </cell>
          <cell r="H22">
            <v>65.2</v>
          </cell>
        </row>
        <row r="23">
          <cell r="B23" t="str">
            <v>叶静仪</v>
          </cell>
          <cell r="C23">
            <v>60</v>
          </cell>
          <cell r="D23">
            <v>61</v>
          </cell>
          <cell r="E23">
            <v>76.8</v>
          </cell>
          <cell r="F23">
            <v>74.3</v>
          </cell>
          <cell r="G23">
            <v>66.8</v>
          </cell>
          <cell r="H23">
            <v>64.099999999999994</v>
          </cell>
        </row>
        <row r="24">
          <cell r="B24" t="str">
            <v>谢双睿</v>
          </cell>
          <cell r="C24">
            <v>60</v>
          </cell>
          <cell r="D24">
            <v>97</v>
          </cell>
          <cell r="E24">
            <v>80.8</v>
          </cell>
          <cell r="F24">
            <v>98.7</v>
          </cell>
          <cell r="G24">
            <v>94.1</v>
          </cell>
          <cell r="H24">
            <v>80.5</v>
          </cell>
        </row>
      </sheetData>
      <sheetData sheetId="2">
        <row r="3">
          <cell r="B3" t="str">
            <v>姚伟</v>
          </cell>
          <cell r="C3">
            <v>95</v>
          </cell>
          <cell r="D3">
            <v>47</v>
          </cell>
          <cell r="E3">
            <v>82</v>
          </cell>
          <cell r="F3">
            <v>77.7</v>
          </cell>
          <cell r="G3">
            <v>60.1</v>
          </cell>
          <cell r="H3">
            <v>74.099999999999994</v>
          </cell>
        </row>
        <row r="4">
          <cell r="B4" t="str">
            <v>张伟</v>
          </cell>
          <cell r="C4">
            <v>95</v>
          </cell>
          <cell r="D4">
            <v>96</v>
          </cell>
          <cell r="E4">
            <v>89.6</v>
          </cell>
          <cell r="F4">
            <v>91.3</v>
          </cell>
          <cell r="G4">
            <v>93.8</v>
          </cell>
          <cell r="H4">
            <v>94.3</v>
          </cell>
        </row>
        <row r="5">
          <cell r="B5" t="str">
            <v>陈慧聪</v>
          </cell>
          <cell r="C5">
            <v>94</v>
          </cell>
          <cell r="D5">
            <v>30</v>
          </cell>
          <cell r="E5">
            <v>69.8</v>
          </cell>
          <cell r="F5">
            <v>71</v>
          </cell>
          <cell r="G5">
            <v>46.2</v>
          </cell>
          <cell r="H5">
            <v>65.3</v>
          </cell>
        </row>
        <row r="6">
          <cell r="B6" t="str">
            <v>刘宇丹</v>
          </cell>
          <cell r="C6">
            <v>93</v>
          </cell>
          <cell r="D6">
            <v>95</v>
          </cell>
          <cell r="E6">
            <v>90.2</v>
          </cell>
          <cell r="F6">
            <v>90.2</v>
          </cell>
          <cell r="G6">
            <v>93.1</v>
          </cell>
          <cell r="H6">
            <v>93</v>
          </cell>
        </row>
        <row r="7">
          <cell r="B7" t="str">
            <v>张修知</v>
          </cell>
          <cell r="C7">
            <v>92</v>
          </cell>
          <cell r="D7">
            <v>47</v>
          </cell>
          <cell r="E7">
            <v>72</v>
          </cell>
          <cell r="F7">
            <v>75.2</v>
          </cell>
          <cell r="G7">
            <v>57.6</v>
          </cell>
          <cell r="H7">
            <v>71.400000000000006</v>
          </cell>
        </row>
        <row r="8">
          <cell r="B8" t="str">
            <v>蒋孝国</v>
          </cell>
          <cell r="C8">
            <v>91</v>
          </cell>
          <cell r="D8">
            <v>98</v>
          </cell>
          <cell r="E8">
            <v>74</v>
          </cell>
          <cell r="F8">
            <v>88.8</v>
          </cell>
          <cell r="G8">
            <v>91.4</v>
          </cell>
          <cell r="H8">
            <v>91.2</v>
          </cell>
        </row>
        <row r="9">
          <cell r="B9" t="str">
            <v>王美春</v>
          </cell>
          <cell r="C9">
            <v>90</v>
          </cell>
          <cell r="D9">
            <v>40</v>
          </cell>
          <cell r="E9">
            <v>76</v>
          </cell>
          <cell r="F9">
            <v>74.5</v>
          </cell>
          <cell r="G9">
            <v>54.1</v>
          </cell>
          <cell r="H9">
            <v>68.5</v>
          </cell>
        </row>
        <row r="10">
          <cell r="B10" t="str">
            <v>胡斌</v>
          </cell>
          <cell r="C10">
            <v>90</v>
          </cell>
          <cell r="D10">
            <v>47</v>
          </cell>
          <cell r="E10">
            <v>86.8</v>
          </cell>
          <cell r="F10">
            <v>77.2</v>
          </cell>
          <cell r="G10">
            <v>61</v>
          </cell>
          <cell r="H10">
            <v>72.599999999999994</v>
          </cell>
        </row>
        <row r="11">
          <cell r="B11" t="str">
            <v>李玉国</v>
          </cell>
          <cell r="C11">
            <v>90</v>
          </cell>
          <cell r="D11">
            <v>47</v>
          </cell>
          <cell r="E11">
            <v>75.400000000000006</v>
          </cell>
          <cell r="F11">
            <v>75.3</v>
          </cell>
          <cell r="G11">
            <v>58.3</v>
          </cell>
          <cell r="H11">
            <v>71</v>
          </cell>
        </row>
        <row r="12">
          <cell r="B12" t="str">
            <v>王彪</v>
          </cell>
          <cell r="C12">
            <v>88</v>
          </cell>
          <cell r="D12">
            <v>98</v>
          </cell>
          <cell r="E12">
            <v>79.8</v>
          </cell>
          <cell r="F12">
            <v>91.2</v>
          </cell>
          <cell r="G12">
            <v>93</v>
          </cell>
          <cell r="H12">
            <v>91</v>
          </cell>
        </row>
        <row r="13">
          <cell r="B13" t="str">
            <v>颜津津</v>
          </cell>
          <cell r="C13">
            <v>88</v>
          </cell>
          <cell r="D13">
            <v>97</v>
          </cell>
          <cell r="E13">
            <v>84</v>
          </cell>
          <cell r="F13">
            <v>90</v>
          </cell>
          <cell r="G13">
            <v>93</v>
          </cell>
          <cell r="H13">
            <v>91</v>
          </cell>
        </row>
        <row r="14">
          <cell r="B14" t="str">
            <v>周园</v>
          </cell>
          <cell r="C14">
            <v>87</v>
          </cell>
          <cell r="D14">
            <v>50</v>
          </cell>
          <cell r="E14">
            <v>76.400000000000006</v>
          </cell>
          <cell r="F14">
            <v>72</v>
          </cell>
          <cell r="G14">
            <v>59.7</v>
          </cell>
          <cell r="H14">
            <v>70.599999999999994</v>
          </cell>
        </row>
        <row r="15">
          <cell r="B15" t="str">
            <v>石静钰</v>
          </cell>
          <cell r="C15">
            <v>87</v>
          </cell>
          <cell r="D15">
            <v>45</v>
          </cell>
          <cell r="E15">
            <v>75.400000000000006</v>
          </cell>
          <cell r="F15">
            <v>74.7</v>
          </cell>
          <cell r="G15">
            <v>57</v>
          </cell>
          <cell r="H15">
            <v>69</v>
          </cell>
        </row>
        <row r="16">
          <cell r="B16" t="str">
            <v>王剑</v>
          </cell>
          <cell r="C16">
            <v>87</v>
          </cell>
          <cell r="D16">
            <v>40</v>
          </cell>
          <cell r="E16">
            <v>82.2</v>
          </cell>
          <cell r="F16">
            <v>72</v>
          </cell>
          <cell r="G16">
            <v>54.8</v>
          </cell>
          <cell r="H16">
            <v>67.7</v>
          </cell>
        </row>
        <row r="17">
          <cell r="B17" t="str">
            <v>尹柏荃</v>
          </cell>
          <cell r="C17">
            <v>87</v>
          </cell>
          <cell r="D17">
            <v>45</v>
          </cell>
          <cell r="E17">
            <v>77.599999999999994</v>
          </cell>
          <cell r="F17">
            <v>76.8</v>
          </cell>
          <cell r="G17">
            <v>57.9</v>
          </cell>
          <cell r="H17">
            <v>69.5</v>
          </cell>
        </row>
        <row r="18">
          <cell r="B18" t="str">
            <v>朱宝兵</v>
          </cell>
          <cell r="C18">
            <v>86</v>
          </cell>
          <cell r="D18">
            <v>40</v>
          </cell>
          <cell r="E18">
            <v>77.2</v>
          </cell>
          <cell r="F18">
            <v>73.8</v>
          </cell>
          <cell r="G18">
            <v>54.2</v>
          </cell>
          <cell r="H18">
            <v>66.900000000000006</v>
          </cell>
        </row>
        <row r="19">
          <cell r="B19" t="str">
            <v>宋佩佩</v>
          </cell>
          <cell r="C19">
            <v>86</v>
          </cell>
          <cell r="D19">
            <v>40</v>
          </cell>
          <cell r="E19">
            <v>72</v>
          </cell>
          <cell r="F19">
            <v>72.3</v>
          </cell>
          <cell r="G19">
            <v>52.9</v>
          </cell>
          <cell r="H19">
            <v>66.099999999999994</v>
          </cell>
        </row>
        <row r="20">
          <cell r="B20" t="str">
            <v>卞上</v>
          </cell>
          <cell r="C20">
            <v>86</v>
          </cell>
          <cell r="D20">
            <v>47</v>
          </cell>
          <cell r="E20">
            <v>76.8</v>
          </cell>
          <cell r="F20">
            <v>71.5</v>
          </cell>
          <cell r="G20">
            <v>57.9</v>
          </cell>
          <cell r="H20">
            <v>69.099999999999994</v>
          </cell>
        </row>
        <row r="21">
          <cell r="B21" t="str">
            <v>陈金龙</v>
          </cell>
          <cell r="C21">
            <v>86</v>
          </cell>
          <cell r="D21">
            <v>48</v>
          </cell>
          <cell r="E21">
            <v>76.2</v>
          </cell>
          <cell r="F21">
            <v>79.5</v>
          </cell>
          <cell r="G21">
            <v>59.9</v>
          </cell>
          <cell r="H21">
            <v>70.400000000000006</v>
          </cell>
        </row>
        <row r="22">
          <cell r="B22" t="str">
            <v>庄选</v>
          </cell>
          <cell r="C22">
            <v>85</v>
          </cell>
          <cell r="D22">
            <v>51</v>
          </cell>
          <cell r="E22">
            <v>73</v>
          </cell>
          <cell r="F22">
            <v>74.8</v>
          </cell>
          <cell r="G22">
            <v>60.2</v>
          </cell>
          <cell r="H22">
            <v>70.099999999999994</v>
          </cell>
        </row>
        <row r="23">
          <cell r="B23" t="str">
            <v>何仲信</v>
          </cell>
          <cell r="C23">
            <v>85</v>
          </cell>
          <cell r="D23">
            <v>30</v>
          </cell>
          <cell r="E23">
            <v>73.599999999999994</v>
          </cell>
          <cell r="F23">
            <v>74.5</v>
          </cell>
          <cell r="G23">
            <v>47.6</v>
          </cell>
          <cell r="H23">
            <v>62.6</v>
          </cell>
        </row>
        <row r="24">
          <cell r="B24" t="str">
            <v>袁素群</v>
          </cell>
          <cell r="C24">
            <v>85</v>
          </cell>
          <cell r="D24">
            <v>47</v>
          </cell>
          <cell r="E24">
            <v>76.8</v>
          </cell>
          <cell r="F24">
            <v>74.3</v>
          </cell>
          <cell r="G24">
            <v>58.4</v>
          </cell>
          <cell r="H24">
            <v>69.099999999999994</v>
          </cell>
        </row>
        <row r="25">
          <cell r="B25" t="str">
            <v>闫超</v>
          </cell>
          <cell r="C25">
            <v>84</v>
          </cell>
          <cell r="D25">
            <v>40</v>
          </cell>
          <cell r="E25">
            <v>88.2</v>
          </cell>
          <cell r="F25">
            <v>77.3</v>
          </cell>
          <cell r="G25">
            <v>57.1</v>
          </cell>
          <cell r="H25">
            <v>67.900000000000006</v>
          </cell>
        </row>
        <row r="26">
          <cell r="B26" t="str">
            <v>刘海槐</v>
          </cell>
          <cell r="C26">
            <v>84</v>
          </cell>
          <cell r="D26">
            <v>50</v>
          </cell>
          <cell r="E26">
            <v>85.2</v>
          </cell>
          <cell r="F26">
            <v>75.5</v>
          </cell>
          <cell r="G26">
            <v>62.1</v>
          </cell>
          <cell r="H26">
            <v>70.900000000000006</v>
          </cell>
        </row>
        <row r="27">
          <cell r="B27" t="str">
            <v>余立婷</v>
          </cell>
          <cell r="C27">
            <v>83</v>
          </cell>
          <cell r="D27">
            <v>0</v>
          </cell>
          <cell r="E27">
            <v>0</v>
          </cell>
          <cell r="F27">
            <v>12</v>
          </cell>
          <cell r="G27">
            <v>2.4</v>
          </cell>
          <cell r="H27">
            <v>34.6</v>
          </cell>
        </row>
      </sheetData>
      <sheetData sheetId="3">
        <row r="3">
          <cell r="B3" t="str">
            <v>陈灏宏</v>
          </cell>
        </row>
      </sheetData>
      <sheetData sheetId="4">
        <row r="3">
          <cell r="B3" t="str">
            <v>杨景丽</v>
          </cell>
          <cell r="C3">
            <v>95</v>
          </cell>
          <cell r="D3">
            <v>95</v>
          </cell>
          <cell r="E3">
            <v>92.3</v>
          </cell>
          <cell r="F3">
            <v>90.2</v>
          </cell>
          <cell r="G3">
            <v>93.5</v>
          </cell>
          <cell r="H3">
            <v>94.1</v>
          </cell>
        </row>
        <row r="4">
          <cell r="B4" t="str">
            <v>龙莹</v>
          </cell>
          <cell r="C4">
            <v>90</v>
          </cell>
          <cell r="D4">
            <v>84</v>
          </cell>
          <cell r="E4">
            <v>87.6</v>
          </cell>
          <cell r="F4">
            <v>73.8</v>
          </cell>
          <cell r="G4">
            <v>82.7</v>
          </cell>
          <cell r="H4">
            <v>85.6</v>
          </cell>
        </row>
        <row r="5">
          <cell r="B5" t="str">
            <v>钟楚莹</v>
          </cell>
          <cell r="C5">
            <v>89</v>
          </cell>
          <cell r="D5">
            <v>60</v>
          </cell>
          <cell r="E5">
            <v>84.3</v>
          </cell>
          <cell r="F5">
            <v>74.2</v>
          </cell>
          <cell r="G5">
            <v>67.7</v>
          </cell>
          <cell r="H5">
            <v>76.2</v>
          </cell>
        </row>
        <row r="6">
          <cell r="B6" t="str">
            <v>陈淳</v>
          </cell>
          <cell r="C6">
            <v>89</v>
          </cell>
          <cell r="D6">
            <v>88</v>
          </cell>
          <cell r="E6">
            <v>86.7</v>
          </cell>
          <cell r="F6">
            <v>77.5</v>
          </cell>
          <cell r="G6">
            <v>85.6</v>
          </cell>
          <cell r="H6">
            <v>87</v>
          </cell>
        </row>
        <row r="7">
          <cell r="B7" t="str">
            <v>陈奕敏</v>
          </cell>
          <cell r="C7">
            <v>89</v>
          </cell>
          <cell r="D7">
            <v>85</v>
          </cell>
          <cell r="E7">
            <v>84.7</v>
          </cell>
          <cell r="F7">
            <v>75.7</v>
          </cell>
          <cell r="G7">
            <v>83.1</v>
          </cell>
          <cell r="H7">
            <v>85.4</v>
          </cell>
        </row>
        <row r="8">
          <cell r="B8" t="str">
            <v>曾国林</v>
          </cell>
          <cell r="C8">
            <v>88</v>
          </cell>
          <cell r="D8">
            <v>70</v>
          </cell>
          <cell r="E8">
            <v>83.3</v>
          </cell>
          <cell r="F8">
            <v>75.7</v>
          </cell>
          <cell r="G8">
            <v>73.8</v>
          </cell>
          <cell r="H8">
            <v>79.5</v>
          </cell>
        </row>
        <row r="9">
          <cell r="B9" t="str">
            <v>陈丽媛</v>
          </cell>
          <cell r="C9">
            <v>88</v>
          </cell>
          <cell r="D9">
            <v>65</v>
          </cell>
          <cell r="E9">
            <v>81.599999999999994</v>
          </cell>
          <cell r="F9">
            <v>70.8</v>
          </cell>
          <cell r="G9">
            <v>69.5</v>
          </cell>
          <cell r="H9">
            <v>76.900000000000006</v>
          </cell>
        </row>
        <row r="10">
          <cell r="B10" t="str">
            <v>何思楠</v>
          </cell>
          <cell r="C10">
            <v>88</v>
          </cell>
          <cell r="D10">
            <v>60</v>
          </cell>
          <cell r="E10">
            <v>83</v>
          </cell>
          <cell r="F10">
            <v>75.5</v>
          </cell>
          <cell r="G10">
            <v>67.7</v>
          </cell>
          <cell r="H10">
            <v>75.8</v>
          </cell>
        </row>
        <row r="11">
          <cell r="B11" t="str">
            <v>胡颖</v>
          </cell>
          <cell r="C11">
            <v>88</v>
          </cell>
          <cell r="D11">
            <v>78</v>
          </cell>
          <cell r="E11">
            <v>80.900000000000006</v>
          </cell>
          <cell r="F11">
            <v>74.3</v>
          </cell>
          <cell r="G11">
            <v>77.8</v>
          </cell>
          <cell r="H11">
            <v>81.900000000000006</v>
          </cell>
        </row>
        <row r="12">
          <cell r="B12" t="str">
            <v>王昕</v>
          </cell>
          <cell r="C12">
            <v>88</v>
          </cell>
          <cell r="D12">
            <v>94</v>
          </cell>
          <cell r="E12">
            <v>80.7</v>
          </cell>
          <cell r="F12">
            <v>89.5</v>
          </cell>
          <cell r="G12">
            <v>90.4</v>
          </cell>
          <cell r="H12">
            <v>89.5</v>
          </cell>
        </row>
        <row r="13">
          <cell r="B13" t="str">
            <v>徐水</v>
          </cell>
          <cell r="C13">
            <v>88</v>
          </cell>
          <cell r="D13">
            <v>98</v>
          </cell>
          <cell r="E13">
            <v>85.1</v>
          </cell>
          <cell r="F13">
            <v>91.7</v>
          </cell>
          <cell r="G13">
            <v>94.2</v>
          </cell>
          <cell r="H13">
            <v>91.7</v>
          </cell>
        </row>
        <row r="14">
          <cell r="B14" t="str">
            <v>梁楚娆</v>
          </cell>
          <cell r="C14">
            <v>87.5</v>
          </cell>
          <cell r="D14">
            <v>82</v>
          </cell>
          <cell r="E14">
            <v>85.1</v>
          </cell>
          <cell r="F14">
            <v>75.3</v>
          </cell>
          <cell r="G14">
            <v>81.3</v>
          </cell>
          <cell r="H14">
            <v>83.8</v>
          </cell>
        </row>
        <row r="15">
          <cell r="B15" t="str">
            <v>刘英</v>
          </cell>
          <cell r="C15">
            <v>87.5</v>
          </cell>
          <cell r="D15">
            <v>65</v>
          </cell>
          <cell r="E15">
            <v>85.3</v>
          </cell>
          <cell r="F15">
            <v>76.7</v>
          </cell>
          <cell r="G15">
            <v>71.400000000000006</v>
          </cell>
          <cell r="H15">
            <v>77.8</v>
          </cell>
        </row>
        <row r="16">
          <cell r="B16" t="str">
            <v>吴思颖</v>
          </cell>
          <cell r="C16">
            <v>87.5</v>
          </cell>
          <cell r="D16">
            <v>93</v>
          </cell>
          <cell r="E16">
            <v>91</v>
          </cell>
          <cell r="F16">
            <v>93.2</v>
          </cell>
          <cell r="G16">
            <v>92.6</v>
          </cell>
          <cell r="H16">
            <v>90.6</v>
          </cell>
        </row>
        <row r="17">
          <cell r="B17" t="str">
            <v>车淑婷</v>
          </cell>
          <cell r="C17">
            <v>87</v>
          </cell>
          <cell r="D17">
            <v>62</v>
          </cell>
          <cell r="E17">
            <v>82</v>
          </cell>
          <cell r="F17">
            <v>75.2</v>
          </cell>
          <cell r="G17">
            <v>68.599999999999994</v>
          </cell>
          <cell r="H17">
            <v>76</v>
          </cell>
        </row>
        <row r="18">
          <cell r="B18" t="str">
            <v>陈金环</v>
          </cell>
          <cell r="C18">
            <v>87</v>
          </cell>
          <cell r="D18">
            <v>65</v>
          </cell>
          <cell r="E18">
            <v>87.6</v>
          </cell>
          <cell r="F18">
            <v>75</v>
          </cell>
          <cell r="G18">
            <v>71.5</v>
          </cell>
          <cell r="H18">
            <v>77.7</v>
          </cell>
        </row>
        <row r="19">
          <cell r="B19" t="str">
            <v>何燕珊</v>
          </cell>
          <cell r="C19">
            <v>86.5</v>
          </cell>
          <cell r="D19">
            <v>55</v>
          </cell>
          <cell r="E19">
            <v>84</v>
          </cell>
          <cell r="F19">
            <v>73.2</v>
          </cell>
          <cell r="G19">
            <v>64.400000000000006</v>
          </cell>
          <cell r="H19">
            <v>73.3</v>
          </cell>
        </row>
        <row r="20">
          <cell r="B20" t="str">
            <v>梁韵诗</v>
          </cell>
          <cell r="C20">
            <v>86</v>
          </cell>
          <cell r="D20">
            <v>70</v>
          </cell>
          <cell r="E20">
            <v>80.7</v>
          </cell>
          <cell r="F20">
            <v>71</v>
          </cell>
          <cell r="G20">
            <v>72.3</v>
          </cell>
          <cell r="H20">
            <v>77.8</v>
          </cell>
        </row>
        <row r="21">
          <cell r="B21" t="str">
            <v>程艳</v>
          </cell>
          <cell r="C21">
            <v>86</v>
          </cell>
          <cell r="D21">
            <v>75</v>
          </cell>
          <cell r="E21">
            <v>82.7</v>
          </cell>
          <cell r="F21">
            <v>73.2</v>
          </cell>
          <cell r="G21">
            <v>76.2</v>
          </cell>
          <cell r="H21">
            <v>80.099999999999994</v>
          </cell>
        </row>
        <row r="22">
          <cell r="B22" t="str">
            <v>张婧</v>
          </cell>
          <cell r="C22">
            <v>86</v>
          </cell>
          <cell r="D22">
            <v>75</v>
          </cell>
          <cell r="E22">
            <v>90.3</v>
          </cell>
          <cell r="F22">
            <v>77.2</v>
          </cell>
          <cell r="G22">
            <v>78.5</v>
          </cell>
          <cell r="H22">
            <v>81.5</v>
          </cell>
        </row>
      </sheetData>
      <sheetData sheetId="5">
        <row r="3">
          <cell r="B3" t="str">
            <v>程震惊</v>
          </cell>
          <cell r="C3">
            <v>89</v>
          </cell>
          <cell r="D3">
            <v>98</v>
          </cell>
          <cell r="E3">
            <v>88.9</v>
          </cell>
          <cell r="F3">
            <v>94.5</v>
          </cell>
          <cell r="G3">
            <v>95.5</v>
          </cell>
          <cell r="H3">
            <v>92.9</v>
          </cell>
        </row>
        <row r="4">
          <cell r="B4" t="str">
            <v>王琴平</v>
          </cell>
          <cell r="C4">
            <v>87</v>
          </cell>
          <cell r="D4" t="str">
            <v>缺考</v>
          </cell>
          <cell r="E4" t="str">
            <v>缺考</v>
          </cell>
          <cell r="F4" t="str">
            <v>缺考</v>
          </cell>
          <cell r="G4" t="str">
            <v>缺考</v>
          </cell>
          <cell r="H4">
            <v>0</v>
          </cell>
        </row>
        <row r="5">
          <cell r="B5" t="str">
            <v>张启盟</v>
          </cell>
          <cell r="C5">
            <v>84</v>
          </cell>
          <cell r="D5">
            <v>65</v>
          </cell>
          <cell r="E5">
            <v>80.599999999999994</v>
          </cell>
          <cell r="F5">
            <v>0</v>
          </cell>
          <cell r="G5">
            <v>55.1</v>
          </cell>
          <cell r="H5">
            <v>66.7</v>
          </cell>
        </row>
        <row r="6">
          <cell r="B6" t="str">
            <v>张勇攀</v>
          </cell>
          <cell r="C6">
            <v>83</v>
          </cell>
          <cell r="D6">
            <v>82</v>
          </cell>
          <cell r="E6">
            <v>81.099999999999994</v>
          </cell>
          <cell r="F6">
            <v>67.8</v>
          </cell>
          <cell r="G6">
            <v>79</v>
          </cell>
          <cell r="H6">
            <v>80.599999999999994</v>
          </cell>
        </row>
        <row r="7">
          <cell r="B7" t="str">
            <v>杨嘉瑞</v>
          </cell>
          <cell r="C7">
            <v>81</v>
          </cell>
          <cell r="D7">
            <v>92</v>
          </cell>
          <cell r="E7">
            <v>87.6</v>
          </cell>
          <cell r="F7">
            <v>70</v>
          </cell>
          <cell r="G7">
            <v>86.7</v>
          </cell>
          <cell r="H7">
            <v>84.4</v>
          </cell>
        </row>
        <row r="8">
          <cell r="B8" t="str">
            <v>雷姣丽</v>
          </cell>
          <cell r="C8">
            <v>80</v>
          </cell>
          <cell r="D8">
            <v>70</v>
          </cell>
          <cell r="E8">
            <v>79</v>
          </cell>
          <cell r="F8">
            <v>65.8</v>
          </cell>
          <cell r="G8">
            <v>71</v>
          </cell>
          <cell r="H8">
            <v>74.599999999999994</v>
          </cell>
        </row>
        <row r="9">
          <cell r="B9" t="str">
            <v>梅韵芝</v>
          </cell>
          <cell r="C9">
            <v>75</v>
          </cell>
          <cell r="D9">
            <v>74</v>
          </cell>
          <cell r="E9">
            <v>79.7</v>
          </cell>
          <cell r="F9">
            <v>64.7</v>
          </cell>
          <cell r="G9">
            <v>73.3</v>
          </cell>
          <cell r="H9">
            <v>74</v>
          </cell>
        </row>
        <row r="10">
          <cell r="B10" t="str">
            <v>曾沛纯</v>
          </cell>
          <cell r="C10">
            <v>73</v>
          </cell>
          <cell r="D10">
            <v>76</v>
          </cell>
          <cell r="E10">
            <v>78.3</v>
          </cell>
          <cell r="F10">
            <v>65.3</v>
          </cell>
          <cell r="G10">
            <v>74.3</v>
          </cell>
          <cell r="H10">
            <v>73.8</v>
          </cell>
        </row>
        <row r="11">
          <cell r="B11" t="str">
            <v>马晓华</v>
          </cell>
          <cell r="C11">
            <v>72</v>
          </cell>
          <cell r="D11">
            <v>78</v>
          </cell>
          <cell r="E11">
            <v>78.599999999999994</v>
          </cell>
          <cell r="F11">
            <v>65.3</v>
          </cell>
          <cell r="G11">
            <v>75.599999999999994</v>
          </cell>
          <cell r="H11">
            <v>74.099999999999994</v>
          </cell>
        </row>
        <row r="12">
          <cell r="B12" t="str">
            <v>胡金平</v>
          </cell>
          <cell r="C12">
            <v>72</v>
          </cell>
          <cell r="D12">
            <v>97</v>
          </cell>
          <cell r="E12">
            <v>89</v>
          </cell>
          <cell r="F12">
            <v>92.8</v>
          </cell>
          <cell r="G12">
            <v>94.6</v>
          </cell>
          <cell r="H12">
            <v>85.5</v>
          </cell>
        </row>
      </sheetData>
      <sheetData sheetId="6">
        <row r="3">
          <cell r="B3" t="str">
            <v>周华婷</v>
          </cell>
          <cell r="C3">
            <v>97</v>
          </cell>
          <cell r="D3">
            <v>52</v>
          </cell>
          <cell r="E3">
            <v>77</v>
          </cell>
          <cell r="F3">
            <v>67.3</v>
          </cell>
          <cell r="G3">
            <v>60.1</v>
          </cell>
          <cell r="H3">
            <v>74.8</v>
          </cell>
        </row>
        <row r="4">
          <cell r="B4" t="str">
            <v>路珍珍</v>
          </cell>
          <cell r="C4">
            <v>87</v>
          </cell>
          <cell r="D4">
            <v>53</v>
          </cell>
          <cell r="E4">
            <v>81.2</v>
          </cell>
          <cell r="F4">
            <v>66.7</v>
          </cell>
          <cell r="G4">
            <v>61.4</v>
          </cell>
          <cell r="H4">
            <v>71.599999999999994</v>
          </cell>
        </row>
        <row r="5">
          <cell r="B5" t="str">
            <v>谢安娜</v>
          </cell>
          <cell r="C5">
            <v>86</v>
          </cell>
          <cell r="D5">
            <v>60</v>
          </cell>
          <cell r="E5">
            <v>90.8</v>
          </cell>
          <cell r="F5">
            <v>65.7</v>
          </cell>
          <cell r="G5">
            <v>67.3</v>
          </cell>
          <cell r="H5">
            <v>74.8</v>
          </cell>
        </row>
        <row r="6">
          <cell r="B6" t="str">
            <v>赵崇键</v>
          </cell>
          <cell r="C6">
            <v>86</v>
          </cell>
          <cell r="D6">
            <v>52</v>
          </cell>
          <cell r="E6">
            <v>88.6</v>
          </cell>
          <cell r="F6">
            <v>69.5</v>
          </cell>
          <cell r="G6">
            <v>62.8</v>
          </cell>
          <cell r="H6">
            <v>72.099999999999994</v>
          </cell>
        </row>
        <row r="7">
          <cell r="B7" t="str">
            <v>郑云晶</v>
          </cell>
          <cell r="C7">
            <v>85</v>
          </cell>
          <cell r="D7">
            <v>53</v>
          </cell>
          <cell r="E7">
            <v>82</v>
          </cell>
          <cell r="F7">
            <v>64.3</v>
          </cell>
          <cell r="G7">
            <v>61.1</v>
          </cell>
          <cell r="H7">
            <v>70.599999999999994</v>
          </cell>
        </row>
      </sheetData>
      <sheetData sheetId="7">
        <row r="3">
          <cell r="B3" t="str">
            <v>赵嘉欣</v>
          </cell>
          <cell r="C3">
            <v>85</v>
          </cell>
          <cell r="D3">
            <v>68</v>
          </cell>
          <cell r="E3">
            <v>88.3</v>
          </cell>
          <cell r="F3">
            <v>81.099999999999994</v>
          </cell>
          <cell r="G3">
            <v>74.7</v>
          </cell>
          <cell r="H3">
            <v>78.8</v>
          </cell>
        </row>
        <row r="4">
          <cell r="B4" t="str">
            <v>邹晓燕</v>
          </cell>
          <cell r="C4">
            <v>79</v>
          </cell>
          <cell r="D4">
            <v>95</v>
          </cell>
          <cell r="E4">
            <v>93.6</v>
          </cell>
          <cell r="F4">
            <v>88</v>
          </cell>
          <cell r="G4">
            <v>93.3</v>
          </cell>
          <cell r="H4">
            <v>87.6</v>
          </cell>
        </row>
        <row r="5">
          <cell r="B5" t="str">
            <v>龙徐兵</v>
          </cell>
          <cell r="C5">
            <v>79</v>
          </cell>
          <cell r="D5">
            <v>88</v>
          </cell>
          <cell r="E5">
            <v>81.7</v>
          </cell>
          <cell r="F5">
            <v>68.3</v>
          </cell>
          <cell r="G5">
            <v>82.8</v>
          </cell>
          <cell r="H5">
            <v>81.3</v>
          </cell>
        </row>
        <row r="6">
          <cell r="B6" t="str">
            <v>杨胜</v>
          </cell>
          <cell r="C6">
            <v>78</v>
          </cell>
          <cell r="D6">
            <v>78</v>
          </cell>
          <cell r="E6">
            <v>81.599999999999994</v>
          </cell>
          <cell r="F6">
            <v>83.3</v>
          </cell>
          <cell r="G6">
            <v>79.8</v>
          </cell>
          <cell r="H6">
            <v>79.099999999999994</v>
          </cell>
        </row>
        <row r="7">
          <cell r="B7" t="str">
            <v>李盛丰</v>
          </cell>
          <cell r="C7">
            <v>78</v>
          </cell>
          <cell r="D7">
            <v>75</v>
          </cell>
          <cell r="E7">
            <v>88.3</v>
          </cell>
          <cell r="F7">
            <v>69.2</v>
          </cell>
          <cell r="G7">
            <v>76.5</v>
          </cell>
          <cell r="H7">
            <v>77.099999999999994</v>
          </cell>
        </row>
      </sheetData>
      <sheetData sheetId="8">
        <row r="3">
          <cell r="B3" t="str">
            <v>叶嘉敏</v>
          </cell>
          <cell r="C3">
            <v>80</v>
          </cell>
          <cell r="D3">
            <v>75</v>
          </cell>
          <cell r="E3">
            <v>87.4</v>
          </cell>
          <cell r="F3">
            <v>74.3</v>
          </cell>
          <cell r="G3">
            <v>77.3</v>
          </cell>
          <cell r="H3">
            <v>78.400000000000006</v>
          </cell>
        </row>
        <row r="4">
          <cell r="B4" t="str">
            <v>李鋆旭</v>
          </cell>
          <cell r="C4">
            <v>79</v>
          </cell>
          <cell r="D4">
            <v>94</v>
          </cell>
          <cell r="E4">
            <v>90.3</v>
          </cell>
          <cell r="F4">
            <v>92.3</v>
          </cell>
          <cell r="G4">
            <v>92.9</v>
          </cell>
          <cell r="H4">
            <v>87.4</v>
          </cell>
        </row>
        <row r="5">
          <cell r="B5" t="str">
            <v>黎凤怡</v>
          </cell>
          <cell r="C5">
            <v>77</v>
          </cell>
          <cell r="D5">
            <v>85</v>
          </cell>
          <cell r="E5">
            <v>85</v>
          </cell>
          <cell r="F5">
            <v>75</v>
          </cell>
          <cell r="G5">
            <v>83</v>
          </cell>
          <cell r="H5">
            <v>80.599999999999994</v>
          </cell>
        </row>
        <row r="6">
          <cell r="B6" t="str">
            <v>梁思琳</v>
          </cell>
          <cell r="C6">
            <v>74</v>
          </cell>
          <cell r="D6">
            <v>96</v>
          </cell>
          <cell r="E6">
            <v>87.9</v>
          </cell>
          <cell r="F6">
            <v>91.8</v>
          </cell>
          <cell r="G6">
            <v>93.5</v>
          </cell>
          <cell r="H6">
            <v>85.7</v>
          </cell>
        </row>
        <row r="7">
          <cell r="B7" t="str">
            <v>李俊辉</v>
          </cell>
          <cell r="C7">
            <v>73</v>
          </cell>
          <cell r="D7">
            <v>78</v>
          </cell>
          <cell r="E7">
            <v>78.599999999999994</v>
          </cell>
          <cell r="F7">
            <v>77</v>
          </cell>
          <cell r="G7">
            <v>77.900000000000006</v>
          </cell>
          <cell r="H7">
            <v>76</v>
          </cell>
        </row>
        <row r="8">
          <cell r="B8" t="str">
            <v>于佳</v>
          </cell>
          <cell r="C8">
            <v>72</v>
          </cell>
          <cell r="D8">
            <v>77</v>
          </cell>
          <cell r="E8">
            <v>91.9</v>
          </cell>
          <cell r="F8">
            <v>76.8</v>
          </cell>
          <cell r="G8">
            <v>79.900000000000006</v>
          </cell>
          <cell r="H8">
            <v>76.8</v>
          </cell>
        </row>
        <row r="9">
          <cell r="B9" t="str">
            <v>邹嘉敏</v>
          </cell>
          <cell r="C9">
            <v>72</v>
          </cell>
          <cell r="D9">
            <v>77</v>
          </cell>
          <cell r="E9">
            <v>84.6</v>
          </cell>
          <cell r="F9">
            <v>74.3</v>
          </cell>
          <cell r="G9">
            <v>78</v>
          </cell>
          <cell r="H9">
            <v>75.599999999999994</v>
          </cell>
        </row>
        <row r="10">
          <cell r="B10" t="str">
            <v>谭磊</v>
          </cell>
          <cell r="C10">
            <v>72</v>
          </cell>
          <cell r="D10">
            <v>75</v>
          </cell>
          <cell r="E10">
            <v>80.400000000000006</v>
          </cell>
          <cell r="F10">
            <v>74.3</v>
          </cell>
          <cell r="G10">
            <v>75.900000000000006</v>
          </cell>
          <cell r="H10">
            <v>74.400000000000006</v>
          </cell>
        </row>
        <row r="11">
          <cell r="B11" t="str">
            <v>阮婷</v>
          </cell>
          <cell r="C11">
            <v>72</v>
          </cell>
          <cell r="E11">
            <v>0</v>
          </cell>
          <cell r="F11">
            <v>0</v>
          </cell>
          <cell r="G11">
            <v>0</v>
          </cell>
          <cell r="H11">
            <v>28.8</v>
          </cell>
        </row>
        <row r="12">
          <cell r="B12" t="str">
            <v>赖俊牡</v>
          </cell>
          <cell r="C12">
            <v>72</v>
          </cell>
          <cell r="D12">
            <v>73</v>
          </cell>
          <cell r="E12">
            <v>85.3</v>
          </cell>
          <cell r="F12">
            <v>74.7</v>
          </cell>
          <cell r="G12">
            <v>75.8</v>
          </cell>
          <cell r="H12">
            <v>74.3</v>
          </cell>
        </row>
        <row r="13">
          <cell r="B13" t="str">
            <v>陆嘉荧</v>
          </cell>
          <cell r="C13">
            <v>71</v>
          </cell>
          <cell r="D13">
            <v>71</v>
          </cell>
          <cell r="E13">
            <v>79.099999999999994</v>
          </cell>
          <cell r="F13">
            <v>74.8</v>
          </cell>
          <cell r="G13">
            <v>73.400000000000006</v>
          </cell>
          <cell r="H13">
            <v>72.400000000000006</v>
          </cell>
        </row>
        <row r="14">
          <cell r="B14" t="str">
            <v>赖丽茗</v>
          </cell>
          <cell r="C14">
            <v>71</v>
          </cell>
          <cell r="D14">
            <v>74</v>
          </cell>
          <cell r="E14">
            <v>0</v>
          </cell>
          <cell r="F14">
            <v>0</v>
          </cell>
          <cell r="G14">
            <v>44.4</v>
          </cell>
          <cell r="H14">
            <v>55</v>
          </cell>
        </row>
        <row r="15">
          <cell r="B15" t="str">
            <v>唐记鹏</v>
          </cell>
          <cell r="C15">
            <v>70</v>
          </cell>
          <cell r="D15">
            <v>92</v>
          </cell>
          <cell r="E15">
            <v>80</v>
          </cell>
          <cell r="F15">
            <v>92.2</v>
          </cell>
          <cell r="G15">
            <v>89.6</v>
          </cell>
          <cell r="H15">
            <v>81.8</v>
          </cell>
        </row>
        <row r="16">
          <cell r="B16" t="str">
            <v>黄伟强</v>
          </cell>
          <cell r="C16">
            <v>70</v>
          </cell>
          <cell r="D16">
            <v>83</v>
          </cell>
          <cell r="E16">
            <v>88</v>
          </cell>
          <cell r="F16">
            <v>73.3</v>
          </cell>
          <cell r="G16">
            <v>82.1</v>
          </cell>
          <cell r="H16">
            <v>77.2</v>
          </cell>
        </row>
        <row r="17">
          <cell r="B17" t="str">
            <v>伍婷婷</v>
          </cell>
          <cell r="C17">
            <v>70</v>
          </cell>
          <cell r="E17">
            <v>0</v>
          </cell>
          <cell r="F17">
            <v>0</v>
          </cell>
          <cell r="G17">
            <v>0</v>
          </cell>
          <cell r="H17">
            <v>28</v>
          </cell>
        </row>
      </sheetData>
      <sheetData sheetId="9">
        <row r="3">
          <cell r="B3" t="str">
            <v>李井宇</v>
          </cell>
          <cell r="C3">
            <v>83</v>
          </cell>
          <cell r="D3">
            <v>94</v>
          </cell>
          <cell r="E3">
            <v>88.2</v>
          </cell>
          <cell r="F3">
            <v>60</v>
          </cell>
          <cell r="G3">
            <v>86</v>
          </cell>
          <cell r="H3">
            <v>84.8</v>
          </cell>
        </row>
        <row r="4">
          <cell r="B4" t="str">
            <v>李涛</v>
          </cell>
          <cell r="C4">
            <v>82</v>
          </cell>
          <cell r="D4">
            <v>79.2</v>
          </cell>
          <cell r="E4">
            <v>77.8</v>
          </cell>
          <cell r="F4">
            <v>80</v>
          </cell>
          <cell r="G4">
            <v>79.099999999999994</v>
          </cell>
          <cell r="H4">
            <v>80.2</v>
          </cell>
        </row>
        <row r="5">
          <cell r="B5" t="str">
            <v>黄勇</v>
          </cell>
          <cell r="C5">
            <v>81</v>
          </cell>
          <cell r="D5">
            <v>88.8</v>
          </cell>
          <cell r="E5">
            <v>77.8</v>
          </cell>
          <cell r="F5">
            <v>80</v>
          </cell>
          <cell r="G5">
            <v>84.8</v>
          </cell>
          <cell r="H5">
            <v>83.3</v>
          </cell>
        </row>
        <row r="6">
          <cell r="B6" t="str">
            <v>温绣娟</v>
          </cell>
          <cell r="C6">
            <v>80</v>
          </cell>
          <cell r="D6">
            <v>72.599999999999994</v>
          </cell>
          <cell r="E6">
            <v>84.6</v>
          </cell>
          <cell r="F6">
            <v>70</v>
          </cell>
          <cell r="G6">
            <v>74.5</v>
          </cell>
          <cell r="H6">
            <v>76.7</v>
          </cell>
        </row>
        <row r="7">
          <cell r="B7" t="str">
            <v>龚琳惠</v>
          </cell>
          <cell r="C7">
            <v>73</v>
          </cell>
          <cell r="D7">
            <v>88.2</v>
          </cell>
          <cell r="E7">
            <v>91.6</v>
          </cell>
          <cell r="F7">
            <v>70</v>
          </cell>
          <cell r="G7">
            <v>85.2</v>
          </cell>
          <cell r="H7">
            <v>80.3</v>
          </cell>
        </row>
        <row r="8">
          <cell r="B8" t="str">
            <v>陈香玉</v>
          </cell>
          <cell r="C8">
            <v>73</v>
          </cell>
          <cell r="D8">
            <v>82.2</v>
          </cell>
          <cell r="E8">
            <v>85</v>
          </cell>
          <cell r="F8">
            <v>70</v>
          </cell>
          <cell r="G8">
            <v>80.3</v>
          </cell>
          <cell r="H8">
            <v>77.400000000000006</v>
          </cell>
        </row>
        <row r="9">
          <cell r="B9" t="str">
            <v>莫海林</v>
          </cell>
          <cell r="C9">
            <v>72</v>
          </cell>
          <cell r="E9">
            <v>0</v>
          </cell>
          <cell r="F9">
            <v>70</v>
          </cell>
          <cell r="G9">
            <v>14</v>
          </cell>
          <cell r="H9">
            <v>37.200000000000003</v>
          </cell>
        </row>
        <row r="10">
          <cell r="B10" t="str">
            <v>周广乐</v>
          </cell>
          <cell r="C10">
            <v>71</v>
          </cell>
          <cell r="E10">
            <v>0</v>
          </cell>
          <cell r="F10">
            <v>70</v>
          </cell>
          <cell r="G10">
            <v>14</v>
          </cell>
          <cell r="H10">
            <v>36.799999999999997</v>
          </cell>
        </row>
        <row r="11">
          <cell r="B11" t="str">
            <v>陈天师</v>
          </cell>
          <cell r="C11">
            <v>70</v>
          </cell>
          <cell r="D11">
            <v>71.8</v>
          </cell>
          <cell r="E11">
            <v>79.8</v>
          </cell>
          <cell r="F11">
            <v>70</v>
          </cell>
          <cell r="G11">
            <v>73</v>
          </cell>
          <cell r="H11">
            <v>71.8</v>
          </cell>
        </row>
        <row r="12">
          <cell r="B12" t="str">
            <v>邹勇飞</v>
          </cell>
          <cell r="C12">
            <v>70</v>
          </cell>
          <cell r="E12">
            <v>0</v>
          </cell>
          <cell r="F12">
            <v>70</v>
          </cell>
          <cell r="G12">
            <v>14</v>
          </cell>
          <cell r="H12">
            <v>36.4</v>
          </cell>
        </row>
        <row r="13">
          <cell r="B13" t="str">
            <v>阮作庆</v>
          </cell>
          <cell r="C13">
            <v>70</v>
          </cell>
          <cell r="D13">
            <v>81.2</v>
          </cell>
          <cell r="E13">
            <v>82.4</v>
          </cell>
          <cell r="F13">
            <v>70</v>
          </cell>
          <cell r="G13">
            <v>79.2</v>
          </cell>
          <cell r="H13">
            <v>75.5</v>
          </cell>
        </row>
        <row r="14">
          <cell r="B14" t="str">
            <v>张惠枝</v>
          </cell>
          <cell r="C14">
            <v>69</v>
          </cell>
          <cell r="D14">
            <v>89.6</v>
          </cell>
          <cell r="E14">
            <v>85.8</v>
          </cell>
          <cell r="F14">
            <v>70</v>
          </cell>
          <cell r="G14">
            <v>84.9</v>
          </cell>
          <cell r="H14">
            <v>78.599999999999994</v>
          </cell>
        </row>
        <row r="15">
          <cell r="B15" t="str">
            <v>周慧</v>
          </cell>
          <cell r="C15">
            <v>69</v>
          </cell>
          <cell r="D15">
            <v>76.2</v>
          </cell>
          <cell r="E15">
            <v>86.8</v>
          </cell>
          <cell r="F15">
            <v>70</v>
          </cell>
          <cell r="G15">
            <v>77.099999999999994</v>
          </cell>
          <cell r="H15">
            <v>73.8</v>
          </cell>
        </row>
        <row r="16">
          <cell r="B16" t="str">
            <v>潘琳</v>
          </cell>
          <cell r="C16">
            <v>69</v>
          </cell>
          <cell r="D16">
            <v>79.400000000000006</v>
          </cell>
          <cell r="E16">
            <v>84.8</v>
          </cell>
          <cell r="F16">
            <v>70</v>
          </cell>
          <cell r="G16">
            <v>78.599999999999994</v>
          </cell>
          <cell r="H16">
            <v>74.8</v>
          </cell>
        </row>
        <row r="17">
          <cell r="B17" t="str">
            <v>孙耀</v>
          </cell>
          <cell r="C17">
            <v>69</v>
          </cell>
          <cell r="D17">
            <v>74.599999999999994</v>
          </cell>
          <cell r="E17">
            <v>80.599999999999994</v>
          </cell>
          <cell r="F17">
            <v>70</v>
          </cell>
          <cell r="G17">
            <v>74.900000000000006</v>
          </cell>
          <cell r="H17">
            <v>72.5</v>
          </cell>
        </row>
      </sheetData>
      <sheetData sheetId="10">
        <row r="3">
          <cell r="B3" t="str">
            <v>卞瑞艳</v>
          </cell>
          <cell r="C3">
            <v>94</v>
          </cell>
          <cell r="D3">
            <v>94</v>
          </cell>
          <cell r="E3">
            <v>79.599999999999994</v>
          </cell>
          <cell r="F3">
            <v>92.2</v>
          </cell>
          <cell r="G3">
            <v>90.8</v>
          </cell>
          <cell r="H3">
            <v>92.1</v>
          </cell>
        </row>
        <row r="4">
          <cell r="B4" t="str">
            <v>辛金红</v>
          </cell>
          <cell r="C4">
            <v>86</v>
          </cell>
          <cell r="D4">
            <v>74</v>
          </cell>
          <cell r="E4">
            <v>86.7</v>
          </cell>
          <cell r="F4">
            <v>10</v>
          </cell>
          <cell r="G4">
            <v>63.7</v>
          </cell>
          <cell r="H4">
            <v>72.599999999999994</v>
          </cell>
        </row>
        <row r="5">
          <cell r="B5" t="str">
            <v>何伟</v>
          </cell>
          <cell r="C5">
            <v>86</v>
          </cell>
          <cell r="D5">
            <v>83</v>
          </cell>
          <cell r="E5">
            <v>94.3</v>
          </cell>
          <cell r="F5">
            <v>96</v>
          </cell>
          <cell r="G5">
            <v>87.9</v>
          </cell>
          <cell r="H5">
            <v>87.1</v>
          </cell>
        </row>
        <row r="6">
          <cell r="B6" t="str">
            <v>董明洁</v>
          </cell>
          <cell r="C6">
            <v>85</v>
          </cell>
          <cell r="D6">
            <v>77</v>
          </cell>
          <cell r="E6">
            <v>88.9</v>
          </cell>
          <cell r="F6">
            <v>65.2</v>
          </cell>
          <cell r="G6">
            <v>77</v>
          </cell>
          <cell r="H6">
            <v>80.2</v>
          </cell>
        </row>
        <row r="7">
          <cell r="B7" t="str">
            <v>贾若男</v>
          </cell>
          <cell r="C7">
            <v>85</v>
          </cell>
          <cell r="D7">
            <v>84</v>
          </cell>
          <cell r="E7">
            <v>92.4</v>
          </cell>
          <cell r="F7">
            <v>67.8</v>
          </cell>
          <cell r="G7">
            <v>82.4</v>
          </cell>
          <cell r="H7">
            <v>83.5</v>
          </cell>
        </row>
        <row r="8">
          <cell r="B8" t="str">
            <v>卢少航</v>
          </cell>
          <cell r="C8">
            <v>84</v>
          </cell>
          <cell r="D8">
            <v>98</v>
          </cell>
          <cell r="E8">
            <v>94</v>
          </cell>
          <cell r="F8">
            <v>94.2</v>
          </cell>
          <cell r="G8">
            <v>96.4</v>
          </cell>
          <cell r="H8">
            <v>91.5</v>
          </cell>
        </row>
        <row r="9">
          <cell r="B9" t="str">
            <v>郭晓星</v>
          </cell>
          <cell r="C9">
            <v>82</v>
          </cell>
          <cell r="E9">
            <v>0</v>
          </cell>
          <cell r="F9">
            <v>0</v>
          </cell>
          <cell r="G9">
            <v>0</v>
          </cell>
          <cell r="H9">
            <v>32.799999999999997</v>
          </cell>
        </row>
        <row r="10">
          <cell r="B10" t="str">
            <v>李丽萍</v>
          </cell>
          <cell r="C10">
            <v>81</v>
          </cell>
          <cell r="D10">
            <v>69</v>
          </cell>
          <cell r="E10">
            <v>80.900000000000006</v>
          </cell>
          <cell r="F10">
            <v>56.7</v>
          </cell>
          <cell r="G10">
            <v>68.900000000000006</v>
          </cell>
          <cell r="H10">
            <v>73.8</v>
          </cell>
        </row>
        <row r="11">
          <cell r="B11" t="str">
            <v>饶李金</v>
          </cell>
          <cell r="C11">
            <v>80</v>
          </cell>
          <cell r="D11">
            <v>88</v>
          </cell>
          <cell r="E11">
            <v>85.1</v>
          </cell>
          <cell r="F11">
            <v>69.5</v>
          </cell>
          <cell r="G11">
            <v>83.7</v>
          </cell>
          <cell r="H11">
            <v>82.2</v>
          </cell>
        </row>
        <row r="12">
          <cell r="B12" t="str">
            <v>杨雨明</v>
          </cell>
          <cell r="C12">
            <v>80</v>
          </cell>
          <cell r="D12">
            <v>75</v>
          </cell>
          <cell r="E12">
            <v>94.6</v>
          </cell>
          <cell r="F12">
            <v>68.5</v>
          </cell>
          <cell r="G12">
            <v>77.599999999999994</v>
          </cell>
          <cell r="H12">
            <v>78.599999999999994</v>
          </cell>
        </row>
      </sheetData>
      <sheetData sheetId="11">
        <row r="3">
          <cell r="B3" t="str">
            <v>罗心蕊</v>
          </cell>
          <cell r="C3">
            <v>94</v>
          </cell>
          <cell r="D3">
            <v>95</v>
          </cell>
          <cell r="E3">
            <v>92.3</v>
          </cell>
          <cell r="F3">
            <v>93.3</v>
          </cell>
          <cell r="G3">
            <v>94.1</v>
          </cell>
          <cell r="H3">
            <v>94.1</v>
          </cell>
        </row>
        <row r="4">
          <cell r="B4" t="str">
            <v>钟琴</v>
          </cell>
          <cell r="C4">
            <v>84</v>
          </cell>
          <cell r="D4">
            <v>84</v>
          </cell>
          <cell r="E4">
            <v>79.900000000000006</v>
          </cell>
          <cell r="F4">
            <v>75.8</v>
          </cell>
          <cell r="G4">
            <v>81.5</v>
          </cell>
          <cell r="H4">
            <v>82.5</v>
          </cell>
        </row>
        <row r="5">
          <cell r="B5" t="str">
            <v>何思思</v>
          </cell>
          <cell r="C5">
            <v>78</v>
          </cell>
          <cell r="D5">
            <v>86</v>
          </cell>
          <cell r="E5">
            <v>81.7</v>
          </cell>
          <cell r="F5">
            <v>72.5</v>
          </cell>
          <cell r="G5">
            <v>82.4</v>
          </cell>
          <cell r="H5">
            <v>80.7</v>
          </cell>
        </row>
        <row r="6">
          <cell r="B6" t="str">
            <v>罗鹏</v>
          </cell>
          <cell r="C6">
            <v>76</v>
          </cell>
          <cell r="D6">
            <v>88</v>
          </cell>
          <cell r="E6">
            <v>85</v>
          </cell>
          <cell r="F6">
            <v>91</v>
          </cell>
          <cell r="G6">
            <v>88</v>
          </cell>
          <cell r="H6">
            <v>83.2</v>
          </cell>
        </row>
        <row r="7">
          <cell r="B7" t="str">
            <v>肖鸿雁</v>
          </cell>
          <cell r="C7">
            <v>74.5</v>
          </cell>
          <cell r="D7">
            <v>78</v>
          </cell>
          <cell r="E7">
            <v>66.7</v>
          </cell>
          <cell r="F7">
            <v>74.3</v>
          </cell>
          <cell r="G7">
            <v>75</v>
          </cell>
          <cell r="H7">
            <v>74.8</v>
          </cell>
        </row>
        <row r="8">
          <cell r="B8" t="str">
            <v>周培亮</v>
          </cell>
          <cell r="C8">
            <v>72</v>
          </cell>
          <cell r="D8">
            <v>82</v>
          </cell>
          <cell r="E8">
            <v>89</v>
          </cell>
          <cell r="F8">
            <v>73.7</v>
          </cell>
          <cell r="G8">
            <v>81.7</v>
          </cell>
          <cell r="H8">
            <v>77.8</v>
          </cell>
        </row>
        <row r="9">
          <cell r="B9" t="str">
            <v>黄婷婷</v>
          </cell>
          <cell r="C9">
            <v>70.5</v>
          </cell>
          <cell r="D9">
            <v>73</v>
          </cell>
          <cell r="E9">
            <v>81.900000000000006</v>
          </cell>
          <cell r="F9">
            <v>72.7</v>
          </cell>
          <cell r="G9">
            <v>74.7</v>
          </cell>
          <cell r="H9">
            <v>73</v>
          </cell>
        </row>
        <row r="10">
          <cell r="B10" t="str">
            <v>方维</v>
          </cell>
          <cell r="C10">
            <v>70.5</v>
          </cell>
          <cell r="D10">
            <v>76</v>
          </cell>
          <cell r="E10">
            <v>76.099999999999994</v>
          </cell>
          <cell r="F10">
            <v>73</v>
          </cell>
          <cell r="G10">
            <v>75.400000000000006</v>
          </cell>
          <cell r="H10">
            <v>73.5</v>
          </cell>
        </row>
        <row r="11">
          <cell r="B11" t="str">
            <v>许丹丹</v>
          </cell>
          <cell r="C11">
            <v>70</v>
          </cell>
          <cell r="D11">
            <v>92</v>
          </cell>
          <cell r="E11">
            <v>88.3</v>
          </cell>
          <cell r="F11">
            <v>75.7</v>
          </cell>
          <cell r="G11">
            <v>88</v>
          </cell>
          <cell r="H11">
            <v>80.8</v>
          </cell>
        </row>
        <row r="12">
          <cell r="B12" t="str">
            <v>欧晓欣</v>
          </cell>
          <cell r="C12">
            <v>69.5</v>
          </cell>
          <cell r="D12">
            <v>74</v>
          </cell>
          <cell r="E12">
            <v>82.9</v>
          </cell>
          <cell r="F12">
            <v>60</v>
          </cell>
          <cell r="G12">
            <v>73</v>
          </cell>
          <cell r="H12">
            <v>71.599999999999994</v>
          </cell>
        </row>
      </sheetData>
      <sheetData sheetId="12">
        <row r="3">
          <cell r="B3" t="str">
            <v>李明珂</v>
          </cell>
          <cell r="C3">
            <v>89</v>
          </cell>
          <cell r="D3">
            <v>93.8</v>
          </cell>
          <cell r="E3">
            <v>91.6</v>
          </cell>
          <cell r="F3">
            <v>83</v>
          </cell>
          <cell r="G3">
            <v>91.2</v>
          </cell>
          <cell r="H3">
            <v>90.3</v>
          </cell>
        </row>
        <row r="4">
          <cell r="B4" t="str">
            <v>吕桢</v>
          </cell>
          <cell r="C4">
            <v>80</v>
          </cell>
          <cell r="D4">
            <v>83.8</v>
          </cell>
          <cell r="E4">
            <v>75.400000000000006</v>
          </cell>
          <cell r="F4">
            <v>66.3</v>
          </cell>
          <cell r="G4">
            <v>78.599999999999994</v>
          </cell>
          <cell r="H4">
            <v>79.2</v>
          </cell>
        </row>
        <row r="5">
          <cell r="B5" t="str">
            <v>朱铭宇</v>
          </cell>
          <cell r="C5">
            <v>77</v>
          </cell>
          <cell r="D5">
            <v>85</v>
          </cell>
          <cell r="E5">
            <v>69.2</v>
          </cell>
          <cell r="F5">
            <v>79.3</v>
          </cell>
          <cell r="G5">
            <v>80.7</v>
          </cell>
          <cell r="H5">
            <v>79.2</v>
          </cell>
        </row>
        <row r="6">
          <cell r="B6" t="str">
            <v>翟畅</v>
          </cell>
          <cell r="C6">
            <v>71.5</v>
          </cell>
          <cell r="D6">
            <v>81.2</v>
          </cell>
          <cell r="E6">
            <v>72.400000000000006</v>
          </cell>
          <cell r="F6">
            <v>81.2</v>
          </cell>
          <cell r="G6">
            <v>79.400000000000006</v>
          </cell>
          <cell r="H6">
            <v>76.3</v>
          </cell>
        </row>
        <row r="7">
          <cell r="B7" t="str">
            <v>李婷婷</v>
          </cell>
          <cell r="C7">
            <v>70.5</v>
          </cell>
          <cell r="D7">
            <v>80.8</v>
          </cell>
          <cell r="E7">
            <v>79</v>
          </cell>
          <cell r="F7">
            <v>68.5</v>
          </cell>
          <cell r="G7">
            <v>78</v>
          </cell>
          <cell r="H7">
            <v>75</v>
          </cell>
        </row>
      </sheetData>
      <sheetData sheetId="13">
        <row r="3">
          <cell r="B3" t="str">
            <v>余开业</v>
          </cell>
          <cell r="C3">
            <v>79</v>
          </cell>
          <cell r="D3">
            <v>88.5</v>
          </cell>
          <cell r="E3">
            <v>84.7</v>
          </cell>
          <cell r="G3">
            <v>1</v>
          </cell>
        </row>
        <row r="4">
          <cell r="B4" t="str">
            <v>梁炜杰</v>
          </cell>
          <cell r="C4">
            <v>77.5</v>
          </cell>
          <cell r="D4">
            <v>85</v>
          </cell>
          <cell r="E4">
            <v>82</v>
          </cell>
          <cell r="G4">
            <v>2</v>
          </cell>
        </row>
        <row r="5">
          <cell r="B5" t="str">
            <v>刘颖仪</v>
          </cell>
          <cell r="C5">
            <v>74.5</v>
          </cell>
          <cell r="D5">
            <v>77.8</v>
          </cell>
          <cell r="E5">
            <v>76.5</v>
          </cell>
          <cell r="G5">
            <v>3</v>
          </cell>
        </row>
        <row r="6">
          <cell r="B6" t="str">
            <v>钟彩金</v>
          </cell>
          <cell r="C6">
            <v>69.5</v>
          </cell>
          <cell r="D6">
            <v>75.3</v>
          </cell>
          <cell r="E6">
            <v>73</v>
          </cell>
          <cell r="G6">
            <v>4</v>
          </cell>
        </row>
        <row r="7">
          <cell r="B7" t="str">
            <v>闫磊</v>
          </cell>
          <cell r="C7">
            <v>67</v>
          </cell>
          <cell r="D7">
            <v>76.099999999999994</v>
          </cell>
          <cell r="E7">
            <v>72.5</v>
          </cell>
          <cell r="G7">
            <v>5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workbookViewId="0">
      <selection activeCell="H15" sqref="H15"/>
    </sheetView>
  </sheetViews>
  <sheetFormatPr defaultRowHeight="18.75" x14ac:dyDescent="0.15"/>
  <cols>
    <col min="1" max="1" width="6.875" style="3" customWidth="1"/>
    <col min="2" max="2" width="7.375" style="3" customWidth="1"/>
    <col min="3" max="3" width="12.5" style="3" customWidth="1"/>
    <col min="4" max="4" width="8.875" style="3" customWidth="1"/>
    <col min="5" max="5" width="8.75" style="4" customWidth="1"/>
    <col min="6" max="6" width="9.125" style="3" customWidth="1"/>
    <col min="7" max="7" width="11.875" style="5" customWidth="1"/>
    <col min="8" max="8" width="17.625" customWidth="1"/>
    <col min="257" max="257" width="6.875" customWidth="1"/>
    <col min="258" max="258" width="7.375" customWidth="1"/>
    <col min="259" max="259" width="10.25" customWidth="1"/>
    <col min="260" max="260" width="8.875" customWidth="1"/>
    <col min="261" max="261" width="8.75" customWidth="1"/>
    <col min="262" max="262" width="9.125" customWidth="1"/>
    <col min="263" max="263" width="11.875" customWidth="1"/>
    <col min="264" max="264" width="17.625" customWidth="1"/>
    <col min="513" max="513" width="6.875" customWidth="1"/>
    <col min="514" max="514" width="7.375" customWidth="1"/>
    <col min="515" max="515" width="10.25" customWidth="1"/>
    <col min="516" max="516" width="8.875" customWidth="1"/>
    <col min="517" max="517" width="8.75" customWidth="1"/>
    <col min="518" max="518" width="9.125" customWidth="1"/>
    <col min="519" max="519" width="11.875" customWidth="1"/>
    <col min="520" max="520" width="17.625" customWidth="1"/>
    <col min="769" max="769" width="6.875" customWidth="1"/>
    <col min="770" max="770" width="7.375" customWidth="1"/>
    <col min="771" max="771" width="10.25" customWidth="1"/>
    <col min="772" max="772" width="8.875" customWidth="1"/>
    <col min="773" max="773" width="8.75" customWidth="1"/>
    <col min="774" max="774" width="9.125" customWidth="1"/>
    <col min="775" max="775" width="11.875" customWidth="1"/>
    <col min="776" max="776" width="17.625" customWidth="1"/>
    <col min="1025" max="1025" width="6.875" customWidth="1"/>
    <col min="1026" max="1026" width="7.375" customWidth="1"/>
    <col min="1027" max="1027" width="10.25" customWidth="1"/>
    <col min="1028" max="1028" width="8.875" customWidth="1"/>
    <col min="1029" max="1029" width="8.75" customWidth="1"/>
    <col min="1030" max="1030" width="9.125" customWidth="1"/>
    <col min="1031" max="1031" width="11.875" customWidth="1"/>
    <col min="1032" max="1032" width="17.625" customWidth="1"/>
    <col min="1281" max="1281" width="6.875" customWidth="1"/>
    <col min="1282" max="1282" width="7.375" customWidth="1"/>
    <col min="1283" max="1283" width="10.25" customWidth="1"/>
    <col min="1284" max="1284" width="8.875" customWidth="1"/>
    <col min="1285" max="1285" width="8.75" customWidth="1"/>
    <col min="1286" max="1286" width="9.125" customWidth="1"/>
    <col min="1287" max="1287" width="11.875" customWidth="1"/>
    <col min="1288" max="1288" width="17.625" customWidth="1"/>
    <col min="1537" max="1537" width="6.875" customWidth="1"/>
    <col min="1538" max="1538" width="7.375" customWidth="1"/>
    <col min="1539" max="1539" width="10.25" customWidth="1"/>
    <col min="1540" max="1540" width="8.875" customWidth="1"/>
    <col min="1541" max="1541" width="8.75" customWidth="1"/>
    <col min="1542" max="1542" width="9.125" customWidth="1"/>
    <col min="1543" max="1543" width="11.875" customWidth="1"/>
    <col min="1544" max="1544" width="17.625" customWidth="1"/>
    <col min="1793" max="1793" width="6.875" customWidth="1"/>
    <col min="1794" max="1794" width="7.375" customWidth="1"/>
    <col min="1795" max="1795" width="10.25" customWidth="1"/>
    <col min="1796" max="1796" width="8.875" customWidth="1"/>
    <col min="1797" max="1797" width="8.75" customWidth="1"/>
    <col min="1798" max="1798" width="9.125" customWidth="1"/>
    <col min="1799" max="1799" width="11.875" customWidth="1"/>
    <col min="1800" max="1800" width="17.625" customWidth="1"/>
    <col min="2049" max="2049" width="6.875" customWidth="1"/>
    <col min="2050" max="2050" width="7.375" customWidth="1"/>
    <col min="2051" max="2051" width="10.25" customWidth="1"/>
    <col min="2052" max="2052" width="8.875" customWidth="1"/>
    <col min="2053" max="2053" width="8.75" customWidth="1"/>
    <col min="2054" max="2054" width="9.125" customWidth="1"/>
    <col min="2055" max="2055" width="11.875" customWidth="1"/>
    <col min="2056" max="2056" width="17.625" customWidth="1"/>
    <col min="2305" max="2305" width="6.875" customWidth="1"/>
    <col min="2306" max="2306" width="7.375" customWidth="1"/>
    <col min="2307" max="2307" width="10.25" customWidth="1"/>
    <col min="2308" max="2308" width="8.875" customWidth="1"/>
    <col min="2309" max="2309" width="8.75" customWidth="1"/>
    <col min="2310" max="2310" width="9.125" customWidth="1"/>
    <col min="2311" max="2311" width="11.875" customWidth="1"/>
    <col min="2312" max="2312" width="17.625" customWidth="1"/>
    <col min="2561" max="2561" width="6.875" customWidth="1"/>
    <col min="2562" max="2562" width="7.375" customWidth="1"/>
    <col min="2563" max="2563" width="10.25" customWidth="1"/>
    <col min="2564" max="2564" width="8.875" customWidth="1"/>
    <col min="2565" max="2565" width="8.75" customWidth="1"/>
    <col min="2566" max="2566" width="9.125" customWidth="1"/>
    <col min="2567" max="2567" width="11.875" customWidth="1"/>
    <col min="2568" max="2568" width="17.625" customWidth="1"/>
    <col min="2817" max="2817" width="6.875" customWidth="1"/>
    <col min="2818" max="2818" width="7.375" customWidth="1"/>
    <col min="2819" max="2819" width="10.25" customWidth="1"/>
    <col min="2820" max="2820" width="8.875" customWidth="1"/>
    <col min="2821" max="2821" width="8.75" customWidth="1"/>
    <col min="2822" max="2822" width="9.125" customWidth="1"/>
    <col min="2823" max="2823" width="11.875" customWidth="1"/>
    <col min="2824" max="2824" width="17.625" customWidth="1"/>
    <col min="3073" max="3073" width="6.875" customWidth="1"/>
    <col min="3074" max="3074" width="7.375" customWidth="1"/>
    <col min="3075" max="3075" width="10.25" customWidth="1"/>
    <col min="3076" max="3076" width="8.875" customWidth="1"/>
    <col min="3077" max="3077" width="8.75" customWidth="1"/>
    <col min="3078" max="3078" width="9.125" customWidth="1"/>
    <col min="3079" max="3079" width="11.875" customWidth="1"/>
    <col min="3080" max="3080" width="17.625" customWidth="1"/>
    <col min="3329" max="3329" width="6.875" customWidth="1"/>
    <col min="3330" max="3330" width="7.375" customWidth="1"/>
    <col min="3331" max="3331" width="10.25" customWidth="1"/>
    <col min="3332" max="3332" width="8.875" customWidth="1"/>
    <col min="3333" max="3333" width="8.75" customWidth="1"/>
    <col min="3334" max="3334" width="9.125" customWidth="1"/>
    <col min="3335" max="3335" width="11.875" customWidth="1"/>
    <col min="3336" max="3336" width="17.625" customWidth="1"/>
    <col min="3585" max="3585" width="6.875" customWidth="1"/>
    <col min="3586" max="3586" width="7.375" customWidth="1"/>
    <col min="3587" max="3587" width="10.25" customWidth="1"/>
    <col min="3588" max="3588" width="8.875" customWidth="1"/>
    <col min="3589" max="3589" width="8.75" customWidth="1"/>
    <col min="3590" max="3590" width="9.125" customWidth="1"/>
    <col min="3591" max="3591" width="11.875" customWidth="1"/>
    <col min="3592" max="3592" width="17.625" customWidth="1"/>
    <col min="3841" max="3841" width="6.875" customWidth="1"/>
    <col min="3842" max="3842" width="7.375" customWidth="1"/>
    <col min="3843" max="3843" width="10.25" customWidth="1"/>
    <col min="3844" max="3844" width="8.875" customWidth="1"/>
    <col min="3845" max="3845" width="8.75" customWidth="1"/>
    <col min="3846" max="3846" width="9.125" customWidth="1"/>
    <col min="3847" max="3847" width="11.875" customWidth="1"/>
    <col min="3848" max="3848" width="17.625" customWidth="1"/>
    <col min="4097" max="4097" width="6.875" customWidth="1"/>
    <col min="4098" max="4098" width="7.375" customWidth="1"/>
    <col min="4099" max="4099" width="10.25" customWidth="1"/>
    <col min="4100" max="4100" width="8.875" customWidth="1"/>
    <col min="4101" max="4101" width="8.75" customWidth="1"/>
    <col min="4102" max="4102" width="9.125" customWidth="1"/>
    <col min="4103" max="4103" width="11.875" customWidth="1"/>
    <col min="4104" max="4104" width="17.625" customWidth="1"/>
    <col min="4353" max="4353" width="6.875" customWidth="1"/>
    <col min="4354" max="4354" width="7.375" customWidth="1"/>
    <col min="4355" max="4355" width="10.25" customWidth="1"/>
    <col min="4356" max="4356" width="8.875" customWidth="1"/>
    <col min="4357" max="4357" width="8.75" customWidth="1"/>
    <col min="4358" max="4358" width="9.125" customWidth="1"/>
    <col min="4359" max="4359" width="11.875" customWidth="1"/>
    <col min="4360" max="4360" width="17.625" customWidth="1"/>
    <col min="4609" max="4609" width="6.875" customWidth="1"/>
    <col min="4610" max="4610" width="7.375" customWidth="1"/>
    <col min="4611" max="4611" width="10.25" customWidth="1"/>
    <col min="4612" max="4612" width="8.875" customWidth="1"/>
    <col min="4613" max="4613" width="8.75" customWidth="1"/>
    <col min="4614" max="4614" width="9.125" customWidth="1"/>
    <col min="4615" max="4615" width="11.875" customWidth="1"/>
    <col min="4616" max="4616" width="17.625" customWidth="1"/>
    <col min="4865" max="4865" width="6.875" customWidth="1"/>
    <col min="4866" max="4866" width="7.375" customWidth="1"/>
    <col min="4867" max="4867" width="10.25" customWidth="1"/>
    <col min="4868" max="4868" width="8.875" customWidth="1"/>
    <col min="4869" max="4869" width="8.75" customWidth="1"/>
    <col min="4870" max="4870" width="9.125" customWidth="1"/>
    <col min="4871" max="4871" width="11.875" customWidth="1"/>
    <col min="4872" max="4872" width="17.625" customWidth="1"/>
    <col min="5121" max="5121" width="6.875" customWidth="1"/>
    <col min="5122" max="5122" width="7.375" customWidth="1"/>
    <col min="5123" max="5123" width="10.25" customWidth="1"/>
    <col min="5124" max="5124" width="8.875" customWidth="1"/>
    <col min="5125" max="5125" width="8.75" customWidth="1"/>
    <col min="5126" max="5126" width="9.125" customWidth="1"/>
    <col min="5127" max="5127" width="11.875" customWidth="1"/>
    <col min="5128" max="5128" width="17.625" customWidth="1"/>
    <col min="5377" max="5377" width="6.875" customWidth="1"/>
    <col min="5378" max="5378" width="7.375" customWidth="1"/>
    <col min="5379" max="5379" width="10.25" customWidth="1"/>
    <col min="5380" max="5380" width="8.875" customWidth="1"/>
    <col min="5381" max="5381" width="8.75" customWidth="1"/>
    <col min="5382" max="5382" width="9.125" customWidth="1"/>
    <col min="5383" max="5383" width="11.875" customWidth="1"/>
    <col min="5384" max="5384" width="17.625" customWidth="1"/>
    <col min="5633" max="5633" width="6.875" customWidth="1"/>
    <col min="5634" max="5634" width="7.375" customWidth="1"/>
    <col min="5635" max="5635" width="10.25" customWidth="1"/>
    <col min="5636" max="5636" width="8.875" customWidth="1"/>
    <col min="5637" max="5637" width="8.75" customWidth="1"/>
    <col min="5638" max="5638" width="9.125" customWidth="1"/>
    <col min="5639" max="5639" width="11.875" customWidth="1"/>
    <col min="5640" max="5640" width="17.625" customWidth="1"/>
    <col min="5889" max="5889" width="6.875" customWidth="1"/>
    <col min="5890" max="5890" width="7.375" customWidth="1"/>
    <col min="5891" max="5891" width="10.25" customWidth="1"/>
    <col min="5892" max="5892" width="8.875" customWidth="1"/>
    <col min="5893" max="5893" width="8.75" customWidth="1"/>
    <col min="5894" max="5894" width="9.125" customWidth="1"/>
    <col min="5895" max="5895" width="11.875" customWidth="1"/>
    <col min="5896" max="5896" width="17.625" customWidth="1"/>
    <col min="6145" max="6145" width="6.875" customWidth="1"/>
    <col min="6146" max="6146" width="7.375" customWidth="1"/>
    <col min="6147" max="6147" width="10.25" customWidth="1"/>
    <col min="6148" max="6148" width="8.875" customWidth="1"/>
    <col min="6149" max="6149" width="8.75" customWidth="1"/>
    <col min="6150" max="6150" width="9.125" customWidth="1"/>
    <col min="6151" max="6151" width="11.875" customWidth="1"/>
    <col min="6152" max="6152" width="17.625" customWidth="1"/>
    <col min="6401" max="6401" width="6.875" customWidth="1"/>
    <col min="6402" max="6402" width="7.375" customWidth="1"/>
    <col min="6403" max="6403" width="10.25" customWidth="1"/>
    <col min="6404" max="6404" width="8.875" customWidth="1"/>
    <col min="6405" max="6405" width="8.75" customWidth="1"/>
    <col min="6406" max="6406" width="9.125" customWidth="1"/>
    <col min="6407" max="6407" width="11.875" customWidth="1"/>
    <col min="6408" max="6408" width="17.625" customWidth="1"/>
    <col min="6657" max="6657" width="6.875" customWidth="1"/>
    <col min="6658" max="6658" width="7.375" customWidth="1"/>
    <col min="6659" max="6659" width="10.25" customWidth="1"/>
    <col min="6660" max="6660" width="8.875" customWidth="1"/>
    <col min="6661" max="6661" width="8.75" customWidth="1"/>
    <col min="6662" max="6662" width="9.125" customWidth="1"/>
    <col min="6663" max="6663" width="11.875" customWidth="1"/>
    <col min="6664" max="6664" width="17.625" customWidth="1"/>
    <col min="6913" max="6913" width="6.875" customWidth="1"/>
    <col min="6914" max="6914" width="7.375" customWidth="1"/>
    <col min="6915" max="6915" width="10.25" customWidth="1"/>
    <col min="6916" max="6916" width="8.875" customWidth="1"/>
    <col min="6917" max="6917" width="8.75" customWidth="1"/>
    <col min="6918" max="6918" width="9.125" customWidth="1"/>
    <col min="6919" max="6919" width="11.875" customWidth="1"/>
    <col min="6920" max="6920" width="17.625" customWidth="1"/>
    <col min="7169" max="7169" width="6.875" customWidth="1"/>
    <col min="7170" max="7170" width="7.375" customWidth="1"/>
    <col min="7171" max="7171" width="10.25" customWidth="1"/>
    <col min="7172" max="7172" width="8.875" customWidth="1"/>
    <col min="7173" max="7173" width="8.75" customWidth="1"/>
    <col min="7174" max="7174" width="9.125" customWidth="1"/>
    <col min="7175" max="7175" width="11.875" customWidth="1"/>
    <col min="7176" max="7176" width="17.625" customWidth="1"/>
    <col min="7425" max="7425" width="6.875" customWidth="1"/>
    <col min="7426" max="7426" width="7.375" customWidth="1"/>
    <col min="7427" max="7427" width="10.25" customWidth="1"/>
    <col min="7428" max="7428" width="8.875" customWidth="1"/>
    <col min="7429" max="7429" width="8.75" customWidth="1"/>
    <col min="7430" max="7430" width="9.125" customWidth="1"/>
    <col min="7431" max="7431" width="11.875" customWidth="1"/>
    <col min="7432" max="7432" width="17.625" customWidth="1"/>
    <col min="7681" max="7681" width="6.875" customWidth="1"/>
    <col min="7682" max="7682" width="7.375" customWidth="1"/>
    <col min="7683" max="7683" width="10.25" customWidth="1"/>
    <col min="7684" max="7684" width="8.875" customWidth="1"/>
    <col min="7685" max="7685" width="8.75" customWidth="1"/>
    <col min="7686" max="7686" width="9.125" customWidth="1"/>
    <col min="7687" max="7687" width="11.875" customWidth="1"/>
    <col min="7688" max="7688" width="17.625" customWidth="1"/>
    <col min="7937" max="7937" width="6.875" customWidth="1"/>
    <col min="7938" max="7938" width="7.375" customWidth="1"/>
    <col min="7939" max="7939" width="10.25" customWidth="1"/>
    <col min="7940" max="7940" width="8.875" customWidth="1"/>
    <col min="7941" max="7941" width="8.75" customWidth="1"/>
    <col min="7942" max="7942" width="9.125" customWidth="1"/>
    <col min="7943" max="7943" width="11.875" customWidth="1"/>
    <col min="7944" max="7944" width="17.625" customWidth="1"/>
    <col min="8193" max="8193" width="6.875" customWidth="1"/>
    <col min="8194" max="8194" width="7.375" customWidth="1"/>
    <col min="8195" max="8195" width="10.25" customWidth="1"/>
    <col min="8196" max="8196" width="8.875" customWidth="1"/>
    <col min="8197" max="8197" width="8.75" customWidth="1"/>
    <col min="8198" max="8198" width="9.125" customWidth="1"/>
    <col min="8199" max="8199" width="11.875" customWidth="1"/>
    <col min="8200" max="8200" width="17.625" customWidth="1"/>
    <col min="8449" max="8449" width="6.875" customWidth="1"/>
    <col min="8450" max="8450" width="7.375" customWidth="1"/>
    <col min="8451" max="8451" width="10.25" customWidth="1"/>
    <col min="8452" max="8452" width="8.875" customWidth="1"/>
    <col min="8453" max="8453" width="8.75" customWidth="1"/>
    <col min="8454" max="8454" width="9.125" customWidth="1"/>
    <col min="8455" max="8455" width="11.875" customWidth="1"/>
    <col min="8456" max="8456" width="17.625" customWidth="1"/>
    <col min="8705" max="8705" width="6.875" customWidth="1"/>
    <col min="8706" max="8706" width="7.375" customWidth="1"/>
    <col min="8707" max="8707" width="10.25" customWidth="1"/>
    <col min="8708" max="8708" width="8.875" customWidth="1"/>
    <col min="8709" max="8709" width="8.75" customWidth="1"/>
    <col min="8710" max="8710" width="9.125" customWidth="1"/>
    <col min="8711" max="8711" width="11.875" customWidth="1"/>
    <col min="8712" max="8712" width="17.625" customWidth="1"/>
    <col min="8961" max="8961" width="6.875" customWidth="1"/>
    <col min="8962" max="8962" width="7.375" customWidth="1"/>
    <col min="8963" max="8963" width="10.25" customWidth="1"/>
    <col min="8964" max="8964" width="8.875" customWidth="1"/>
    <col min="8965" max="8965" width="8.75" customWidth="1"/>
    <col min="8966" max="8966" width="9.125" customWidth="1"/>
    <col min="8967" max="8967" width="11.875" customWidth="1"/>
    <col min="8968" max="8968" width="17.625" customWidth="1"/>
    <col min="9217" max="9217" width="6.875" customWidth="1"/>
    <col min="9218" max="9218" width="7.375" customWidth="1"/>
    <col min="9219" max="9219" width="10.25" customWidth="1"/>
    <col min="9220" max="9220" width="8.875" customWidth="1"/>
    <col min="9221" max="9221" width="8.75" customWidth="1"/>
    <col min="9222" max="9222" width="9.125" customWidth="1"/>
    <col min="9223" max="9223" width="11.875" customWidth="1"/>
    <col min="9224" max="9224" width="17.625" customWidth="1"/>
    <col min="9473" max="9473" width="6.875" customWidth="1"/>
    <col min="9474" max="9474" width="7.375" customWidth="1"/>
    <col min="9475" max="9475" width="10.25" customWidth="1"/>
    <col min="9476" max="9476" width="8.875" customWidth="1"/>
    <col min="9477" max="9477" width="8.75" customWidth="1"/>
    <col min="9478" max="9478" width="9.125" customWidth="1"/>
    <col min="9479" max="9479" width="11.875" customWidth="1"/>
    <col min="9480" max="9480" width="17.625" customWidth="1"/>
    <col min="9729" max="9729" width="6.875" customWidth="1"/>
    <col min="9730" max="9730" width="7.375" customWidth="1"/>
    <col min="9731" max="9731" width="10.25" customWidth="1"/>
    <col min="9732" max="9732" width="8.875" customWidth="1"/>
    <col min="9733" max="9733" width="8.75" customWidth="1"/>
    <col min="9734" max="9734" width="9.125" customWidth="1"/>
    <col min="9735" max="9735" width="11.875" customWidth="1"/>
    <col min="9736" max="9736" width="17.625" customWidth="1"/>
    <col min="9985" max="9985" width="6.875" customWidth="1"/>
    <col min="9986" max="9986" width="7.375" customWidth="1"/>
    <col min="9987" max="9987" width="10.25" customWidth="1"/>
    <col min="9988" max="9988" width="8.875" customWidth="1"/>
    <col min="9989" max="9989" width="8.75" customWidth="1"/>
    <col min="9990" max="9990" width="9.125" customWidth="1"/>
    <col min="9991" max="9991" width="11.875" customWidth="1"/>
    <col min="9992" max="9992" width="17.625" customWidth="1"/>
    <col min="10241" max="10241" width="6.875" customWidth="1"/>
    <col min="10242" max="10242" width="7.375" customWidth="1"/>
    <col min="10243" max="10243" width="10.25" customWidth="1"/>
    <col min="10244" max="10244" width="8.875" customWidth="1"/>
    <col min="10245" max="10245" width="8.75" customWidth="1"/>
    <col min="10246" max="10246" width="9.125" customWidth="1"/>
    <col min="10247" max="10247" width="11.875" customWidth="1"/>
    <col min="10248" max="10248" width="17.625" customWidth="1"/>
    <col min="10497" max="10497" width="6.875" customWidth="1"/>
    <col min="10498" max="10498" width="7.375" customWidth="1"/>
    <col min="10499" max="10499" width="10.25" customWidth="1"/>
    <col min="10500" max="10500" width="8.875" customWidth="1"/>
    <col min="10501" max="10501" width="8.75" customWidth="1"/>
    <col min="10502" max="10502" width="9.125" customWidth="1"/>
    <col min="10503" max="10503" width="11.875" customWidth="1"/>
    <col min="10504" max="10504" width="17.625" customWidth="1"/>
    <col min="10753" max="10753" width="6.875" customWidth="1"/>
    <col min="10754" max="10754" width="7.375" customWidth="1"/>
    <col min="10755" max="10755" width="10.25" customWidth="1"/>
    <col min="10756" max="10756" width="8.875" customWidth="1"/>
    <col min="10757" max="10757" width="8.75" customWidth="1"/>
    <col min="10758" max="10758" width="9.125" customWidth="1"/>
    <col min="10759" max="10759" width="11.875" customWidth="1"/>
    <col min="10760" max="10760" width="17.625" customWidth="1"/>
    <col min="11009" max="11009" width="6.875" customWidth="1"/>
    <col min="11010" max="11010" width="7.375" customWidth="1"/>
    <col min="11011" max="11011" width="10.25" customWidth="1"/>
    <col min="11012" max="11012" width="8.875" customWidth="1"/>
    <col min="11013" max="11013" width="8.75" customWidth="1"/>
    <col min="11014" max="11014" width="9.125" customWidth="1"/>
    <col min="11015" max="11015" width="11.875" customWidth="1"/>
    <col min="11016" max="11016" width="17.625" customWidth="1"/>
    <col min="11265" max="11265" width="6.875" customWidth="1"/>
    <col min="11266" max="11266" width="7.375" customWidth="1"/>
    <col min="11267" max="11267" width="10.25" customWidth="1"/>
    <col min="11268" max="11268" width="8.875" customWidth="1"/>
    <col min="11269" max="11269" width="8.75" customWidth="1"/>
    <col min="11270" max="11270" width="9.125" customWidth="1"/>
    <col min="11271" max="11271" width="11.875" customWidth="1"/>
    <col min="11272" max="11272" width="17.625" customWidth="1"/>
    <col min="11521" max="11521" width="6.875" customWidth="1"/>
    <col min="11522" max="11522" width="7.375" customWidth="1"/>
    <col min="11523" max="11523" width="10.25" customWidth="1"/>
    <col min="11524" max="11524" width="8.875" customWidth="1"/>
    <col min="11525" max="11525" width="8.75" customWidth="1"/>
    <col min="11526" max="11526" width="9.125" customWidth="1"/>
    <col min="11527" max="11527" width="11.875" customWidth="1"/>
    <col min="11528" max="11528" width="17.625" customWidth="1"/>
    <col min="11777" max="11777" width="6.875" customWidth="1"/>
    <col min="11778" max="11778" width="7.375" customWidth="1"/>
    <col min="11779" max="11779" width="10.25" customWidth="1"/>
    <col min="11780" max="11780" width="8.875" customWidth="1"/>
    <col min="11781" max="11781" width="8.75" customWidth="1"/>
    <col min="11782" max="11782" width="9.125" customWidth="1"/>
    <col min="11783" max="11783" width="11.875" customWidth="1"/>
    <col min="11784" max="11784" width="17.625" customWidth="1"/>
    <col min="12033" max="12033" width="6.875" customWidth="1"/>
    <col min="12034" max="12034" width="7.375" customWidth="1"/>
    <col min="12035" max="12035" width="10.25" customWidth="1"/>
    <col min="12036" max="12036" width="8.875" customWidth="1"/>
    <col min="12037" max="12037" width="8.75" customWidth="1"/>
    <col min="12038" max="12038" width="9.125" customWidth="1"/>
    <col min="12039" max="12039" width="11.875" customWidth="1"/>
    <col min="12040" max="12040" width="17.625" customWidth="1"/>
    <col min="12289" max="12289" width="6.875" customWidth="1"/>
    <col min="12290" max="12290" width="7.375" customWidth="1"/>
    <col min="12291" max="12291" width="10.25" customWidth="1"/>
    <col min="12292" max="12292" width="8.875" customWidth="1"/>
    <col min="12293" max="12293" width="8.75" customWidth="1"/>
    <col min="12294" max="12294" width="9.125" customWidth="1"/>
    <col min="12295" max="12295" width="11.875" customWidth="1"/>
    <col min="12296" max="12296" width="17.625" customWidth="1"/>
    <col min="12545" max="12545" width="6.875" customWidth="1"/>
    <col min="12546" max="12546" width="7.375" customWidth="1"/>
    <col min="12547" max="12547" width="10.25" customWidth="1"/>
    <col min="12548" max="12548" width="8.875" customWidth="1"/>
    <col min="12549" max="12549" width="8.75" customWidth="1"/>
    <col min="12550" max="12550" width="9.125" customWidth="1"/>
    <col min="12551" max="12551" width="11.875" customWidth="1"/>
    <col min="12552" max="12552" width="17.625" customWidth="1"/>
    <col min="12801" max="12801" width="6.875" customWidth="1"/>
    <col min="12802" max="12802" width="7.375" customWidth="1"/>
    <col min="12803" max="12803" width="10.25" customWidth="1"/>
    <col min="12804" max="12804" width="8.875" customWidth="1"/>
    <col min="12805" max="12805" width="8.75" customWidth="1"/>
    <col min="12806" max="12806" width="9.125" customWidth="1"/>
    <col min="12807" max="12807" width="11.875" customWidth="1"/>
    <col min="12808" max="12808" width="17.625" customWidth="1"/>
    <col min="13057" max="13057" width="6.875" customWidth="1"/>
    <col min="13058" max="13058" width="7.375" customWidth="1"/>
    <col min="13059" max="13059" width="10.25" customWidth="1"/>
    <col min="13060" max="13060" width="8.875" customWidth="1"/>
    <col min="13061" max="13061" width="8.75" customWidth="1"/>
    <col min="13062" max="13062" width="9.125" customWidth="1"/>
    <col min="13063" max="13063" width="11.875" customWidth="1"/>
    <col min="13064" max="13064" width="17.625" customWidth="1"/>
    <col min="13313" max="13313" width="6.875" customWidth="1"/>
    <col min="13314" max="13314" width="7.375" customWidth="1"/>
    <col min="13315" max="13315" width="10.25" customWidth="1"/>
    <col min="13316" max="13316" width="8.875" customWidth="1"/>
    <col min="13317" max="13317" width="8.75" customWidth="1"/>
    <col min="13318" max="13318" width="9.125" customWidth="1"/>
    <col min="13319" max="13319" width="11.875" customWidth="1"/>
    <col min="13320" max="13320" width="17.625" customWidth="1"/>
    <col min="13569" max="13569" width="6.875" customWidth="1"/>
    <col min="13570" max="13570" width="7.375" customWidth="1"/>
    <col min="13571" max="13571" width="10.25" customWidth="1"/>
    <col min="13572" max="13572" width="8.875" customWidth="1"/>
    <col min="13573" max="13573" width="8.75" customWidth="1"/>
    <col min="13574" max="13574" width="9.125" customWidth="1"/>
    <col min="13575" max="13575" width="11.875" customWidth="1"/>
    <col min="13576" max="13576" width="17.625" customWidth="1"/>
    <col min="13825" max="13825" width="6.875" customWidth="1"/>
    <col min="13826" max="13826" width="7.375" customWidth="1"/>
    <col min="13827" max="13827" width="10.25" customWidth="1"/>
    <col min="13828" max="13828" width="8.875" customWidth="1"/>
    <col min="13829" max="13829" width="8.75" customWidth="1"/>
    <col min="13830" max="13830" width="9.125" customWidth="1"/>
    <col min="13831" max="13831" width="11.875" customWidth="1"/>
    <col min="13832" max="13832" width="17.625" customWidth="1"/>
    <col min="14081" max="14081" width="6.875" customWidth="1"/>
    <col min="14082" max="14082" width="7.375" customWidth="1"/>
    <col min="14083" max="14083" width="10.25" customWidth="1"/>
    <col min="14084" max="14084" width="8.875" customWidth="1"/>
    <col min="14085" max="14085" width="8.75" customWidth="1"/>
    <col min="14086" max="14086" width="9.125" customWidth="1"/>
    <col min="14087" max="14087" width="11.875" customWidth="1"/>
    <col min="14088" max="14088" width="17.625" customWidth="1"/>
    <col min="14337" max="14337" width="6.875" customWidth="1"/>
    <col min="14338" max="14338" width="7.375" customWidth="1"/>
    <col min="14339" max="14339" width="10.25" customWidth="1"/>
    <col min="14340" max="14340" width="8.875" customWidth="1"/>
    <col min="14341" max="14341" width="8.75" customWidth="1"/>
    <col min="14342" max="14342" width="9.125" customWidth="1"/>
    <col min="14343" max="14343" width="11.875" customWidth="1"/>
    <col min="14344" max="14344" width="17.625" customWidth="1"/>
    <col min="14593" max="14593" width="6.875" customWidth="1"/>
    <col min="14594" max="14594" width="7.375" customWidth="1"/>
    <col min="14595" max="14595" width="10.25" customWidth="1"/>
    <col min="14596" max="14596" width="8.875" customWidth="1"/>
    <col min="14597" max="14597" width="8.75" customWidth="1"/>
    <col min="14598" max="14598" width="9.125" customWidth="1"/>
    <col min="14599" max="14599" width="11.875" customWidth="1"/>
    <col min="14600" max="14600" width="17.625" customWidth="1"/>
    <col min="14849" max="14849" width="6.875" customWidth="1"/>
    <col min="14850" max="14850" width="7.375" customWidth="1"/>
    <col min="14851" max="14851" width="10.25" customWidth="1"/>
    <col min="14852" max="14852" width="8.875" customWidth="1"/>
    <col min="14853" max="14853" width="8.75" customWidth="1"/>
    <col min="14854" max="14854" width="9.125" customWidth="1"/>
    <col min="14855" max="14855" width="11.875" customWidth="1"/>
    <col min="14856" max="14856" width="17.625" customWidth="1"/>
    <col min="15105" max="15105" width="6.875" customWidth="1"/>
    <col min="15106" max="15106" width="7.375" customWidth="1"/>
    <col min="15107" max="15107" width="10.25" customWidth="1"/>
    <col min="15108" max="15108" width="8.875" customWidth="1"/>
    <col min="15109" max="15109" width="8.75" customWidth="1"/>
    <col min="15110" max="15110" width="9.125" customWidth="1"/>
    <col min="15111" max="15111" width="11.875" customWidth="1"/>
    <col min="15112" max="15112" width="17.625" customWidth="1"/>
    <col min="15361" max="15361" width="6.875" customWidth="1"/>
    <col min="15362" max="15362" width="7.375" customWidth="1"/>
    <col min="15363" max="15363" width="10.25" customWidth="1"/>
    <col min="15364" max="15364" width="8.875" customWidth="1"/>
    <col min="15365" max="15365" width="8.75" customWidth="1"/>
    <col min="15366" max="15366" width="9.125" customWidth="1"/>
    <col min="15367" max="15367" width="11.875" customWidth="1"/>
    <col min="15368" max="15368" width="17.625" customWidth="1"/>
    <col min="15617" max="15617" width="6.875" customWidth="1"/>
    <col min="15618" max="15618" width="7.375" customWidth="1"/>
    <col min="15619" max="15619" width="10.25" customWidth="1"/>
    <col min="15620" max="15620" width="8.875" customWidth="1"/>
    <col min="15621" max="15621" width="8.75" customWidth="1"/>
    <col min="15622" max="15622" width="9.125" customWidth="1"/>
    <col min="15623" max="15623" width="11.875" customWidth="1"/>
    <col min="15624" max="15624" width="17.625" customWidth="1"/>
    <col min="15873" max="15873" width="6.875" customWidth="1"/>
    <col min="15874" max="15874" width="7.375" customWidth="1"/>
    <col min="15875" max="15875" width="10.25" customWidth="1"/>
    <col min="15876" max="15876" width="8.875" customWidth="1"/>
    <col min="15877" max="15877" width="8.75" customWidth="1"/>
    <col min="15878" max="15878" width="9.125" customWidth="1"/>
    <col min="15879" max="15879" width="11.875" customWidth="1"/>
    <col min="15880" max="15880" width="17.625" customWidth="1"/>
    <col min="16129" max="16129" width="6.875" customWidth="1"/>
    <col min="16130" max="16130" width="7.375" customWidth="1"/>
    <col min="16131" max="16131" width="10.25" customWidth="1"/>
    <col min="16132" max="16132" width="8.875" customWidth="1"/>
    <col min="16133" max="16133" width="8.75" customWidth="1"/>
    <col min="16134" max="16134" width="9.125" customWidth="1"/>
    <col min="16135" max="16135" width="11.875" customWidth="1"/>
    <col min="16136" max="16136" width="17.625" customWidth="1"/>
  </cols>
  <sheetData>
    <row r="1" spans="1:8" ht="42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</row>
    <row r="2" spans="1:8" ht="37.5" x14ac:dyDescent="0.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</row>
    <row r="3" spans="1:8" x14ac:dyDescent="0.15">
      <c r="A3" s="13" t="s">
        <v>9</v>
      </c>
      <c r="B3" s="13">
        <v>6</v>
      </c>
      <c r="C3" s="7" t="s">
        <v>10</v>
      </c>
      <c r="D3" s="7" t="s">
        <v>11</v>
      </c>
      <c r="E3" s="6">
        <v>82</v>
      </c>
      <c r="F3" s="7">
        <f>VLOOKUP(D3,[1]语文!$B$3:$H$24,6,FALSE)</f>
        <v>96.5</v>
      </c>
      <c r="G3" s="7">
        <f>VLOOKUP(D3,[1]语文!$B$3:$H$24,7,FALSE)</f>
        <v>90.7</v>
      </c>
      <c r="H3" s="6" t="s">
        <v>12</v>
      </c>
    </row>
    <row r="4" spans="1:8" x14ac:dyDescent="0.15">
      <c r="A4" s="13"/>
      <c r="B4" s="13"/>
      <c r="C4" s="7" t="s">
        <v>15</v>
      </c>
      <c r="D4" s="7" t="s">
        <v>16</v>
      </c>
      <c r="E4" s="6">
        <v>73</v>
      </c>
      <c r="F4" s="7">
        <f>VLOOKUP(D4,[1]语文!$B$3:$H$24,6,FALSE)</f>
        <v>94</v>
      </c>
      <c r="G4" s="7">
        <f>VLOOKUP(D4,[1]语文!$B$3:$H$24,7,FALSE)</f>
        <v>85.6</v>
      </c>
      <c r="H4" s="6" t="s">
        <v>12</v>
      </c>
    </row>
    <row r="5" spans="1:8" x14ac:dyDescent="0.15">
      <c r="A5" s="13"/>
      <c r="B5" s="13"/>
      <c r="C5" s="7" t="s">
        <v>25</v>
      </c>
      <c r="D5" s="7" t="s">
        <v>26</v>
      </c>
      <c r="E5" s="6">
        <v>68</v>
      </c>
      <c r="F5" s="7">
        <f>VLOOKUP(D5,[1]语文!$B$3:$H$24,6,FALSE)</f>
        <v>94.3</v>
      </c>
      <c r="G5" s="7">
        <f>VLOOKUP(D5,[1]语文!$B$3:$H$24,7,FALSE)</f>
        <v>83.8</v>
      </c>
      <c r="H5" s="6" t="s">
        <v>12</v>
      </c>
    </row>
    <row r="6" spans="1:8" x14ac:dyDescent="0.15">
      <c r="A6" s="13"/>
      <c r="B6" s="13"/>
      <c r="C6" s="7" t="s">
        <v>21</v>
      </c>
      <c r="D6" s="7" t="s">
        <v>22</v>
      </c>
      <c r="E6" s="6">
        <v>70</v>
      </c>
      <c r="F6" s="7">
        <f>VLOOKUP(D6,[1]语文!$B$3:$H$24,6,FALSE)</f>
        <v>92.3</v>
      </c>
      <c r="G6" s="7">
        <f>VLOOKUP(D6,[1]语文!$B$3:$H$24,7,FALSE)</f>
        <v>83.4</v>
      </c>
      <c r="H6" s="6" t="s">
        <v>12</v>
      </c>
    </row>
    <row r="7" spans="1:8" x14ac:dyDescent="0.15">
      <c r="A7" s="13"/>
      <c r="B7" s="13"/>
      <c r="C7" s="7" t="s">
        <v>53</v>
      </c>
      <c r="D7" s="7" t="s">
        <v>54</v>
      </c>
      <c r="E7" s="6">
        <v>60</v>
      </c>
      <c r="F7" s="7">
        <f>VLOOKUP(D7,[1]语文!$B$3:$H$24,6,FALSE)</f>
        <v>94.1</v>
      </c>
      <c r="G7" s="7">
        <f>VLOOKUP(D7,[1]语文!$B$3:$H$24,7,FALSE)</f>
        <v>80.5</v>
      </c>
      <c r="H7" s="6" t="s">
        <v>12</v>
      </c>
    </row>
    <row r="8" spans="1:8" x14ac:dyDescent="0.15">
      <c r="A8" s="13"/>
      <c r="B8" s="13"/>
      <c r="C8" s="7" t="s">
        <v>47</v>
      </c>
      <c r="D8" s="7" t="s">
        <v>48</v>
      </c>
      <c r="E8" s="6">
        <v>61</v>
      </c>
      <c r="F8" s="7">
        <f>VLOOKUP(D8,[1]语文!$B$3:$H$24,6,FALSE)</f>
        <v>93.2</v>
      </c>
      <c r="G8" s="7">
        <f>VLOOKUP(D8,[1]语文!$B$3:$H$24,7,FALSE)</f>
        <v>80.3</v>
      </c>
      <c r="H8" s="6" t="s">
        <v>12</v>
      </c>
    </row>
    <row r="9" spans="1:8" x14ac:dyDescent="0.15">
      <c r="A9" s="13"/>
      <c r="B9" s="13"/>
      <c r="C9" s="7" t="s">
        <v>27</v>
      </c>
      <c r="D9" s="7" t="s">
        <v>28</v>
      </c>
      <c r="E9" s="6">
        <v>68</v>
      </c>
      <c r="F9" s="7">
        <f>VLOOKUP(D9,[1]语文!$B$3:$H$24,6,FALSE)</f>
        <v>81.599999999999994</v>
      </c>
      <c r="G9" s="7">
        <f>VLOOKUP(D9,[1]语文!$B$3:$H$24,7,FALSE)</f>
        <v>76.2</v>
      </c>
      <c r="H9" s="6" t="s">
        <v>319</v>
      </c>
    </row>
    <row r="10" spans="1:8" x14ac:dyDescent="0.15">
      <c r="A10" s="13"/>
      <c r="B10" s="13"/>
      <c r="C10" s="7" t="s">
        <v>13</v>
      </c>
      <c r="D10" s="7" t="s">
        <v>14</v>
      </c>
      <c r="E10" s="6">
        <v>78</v>
      </c>
      <c r="F10" s="7">
        <f>VLOOKUP(D10,[1]语文!$B$3:$H$24,6,FALSE)</f>
        <v>72.5</v>
      </c>
      <c r="G10" s="7">
        <f>VLOOKUP(D10,[1]语文!$B$3:$H$24,7,FALSE)</f>
        <v>74.7</v>
      </c>
      <c r="H10" s="6" t="s">
        <v>319</v>
      </c>
    </row>
    <row r="11" spans="1:8" x14ac:dyDescent="0.15">
      <c r="A11" s="13"/>
      <c r="B11" s="13"/>
      <c r="C11" s="7" t="s">
        <v>37</v>
      </c>
      <c r="D11" s="7" t="s">
        <v>38</v>
      </c>
      <c r="E11" s="6">
        <v>64</v>
      </c>
      <c r="F11" s="7">
        <f>VLOOKUP(D11,[1]语文!$B$3:$H$24,6,FALSE)</f>
        <v>81.599999999999994</v>
      </c>
      <c r="G11" s="7">
        <f>VLOOKUP(D11,[1]语文!$B$3:$H$24,7,FALSE)</f>
        <v>74.599999999999994</v>
      </c>
      <c r="H11" s="6" t="s">
        <v>319</v>
      </c>
    </row>
    <row r="12" spans="1:8" x14ac:dyDescent="0.15">
      <c r="A12" s="13"/>
      <c r="B12" s="13"/>
      <c r="C12" s="7" t="s">
        <v>35</v>
      </c>
      <c r="D12" s="7" t="s">
        <v>36</v>
      </c>
      <c r="E12" s="6">
        <v>64</v>
      </c>
      <c r="F12" s="7">
        <f>VLOOKUP(D12,[1]语文!$B$3:$H$24,6,FALSE)</f>
        <v>81.099999999999994</v>
      </c>
      <c r="G12" s="7">
        <f>VLOOKUP(D12,[1]语文!$B$3:$H$24,7,FALSE)</f>
        <v>74.2</v>
      </c>
      <c r="H12" s="6" t="s">
        <v>319</v>
      </c>
    </row>
    <row r="13" spans="1:8" x14ac:dyDescent="0.15">
      <c r="A13" s="13"/>
      <c r="B13" s="13"/>
      <c r="C13" s="7" t="s">
        <v>41</v>
      </c>
      <c r="D13" s="7" t="s">
        <v>42</v>
      </c>
      <c r="E13" s="6">
        <v>62</v>
      </c>
      <c r="F13" s="7">
        <f>VLOOKUP(D13,[1]语文!$B$3:$H$24,6,FALSE)</f>
        <v>79.3</v>
      </c>
      <c r="G13" s="7">
        <f>VLOOKUP(D13,[1]语文!$B$3:$H$24,7,FALSE)</f>
        <v>72.400000000000006</v>
      </c>
      <c r="H13" s="6" t="s">
        <v>319</v>
      </c>
    </row>
    <row r="14" spans="1:8" x14ac:dyDescent="0.15">
      <c r="A14" s="13"/>
      <c r="B14" s="13"/>
      <c r="C14" s="7" t="s">
        <v>23</v>
      </c>
      <c r="D14" s="7" t="s">
        <v>24</v>
      </c>
      <c r="E14" s="6">
        <v>69</v>
      </c>
      <c r="F14" s="7">
        <f>VLOOKUP(D14,[1]语文!$B$3:$H$24,6,FALSE)</f>
        <v>74.3</v>
      </c>
      <c r="G14" s="7">
        <f>VLOOKUP(D14,[1]语文!$B$3:$H$24,7,FALSE)</f>
        <v>72.2</v>
      </c>
      <c r="H14" s="6" t="s">
        <v>319</v>
      </c>
    </row>
    <row r="15" spans="1:8" x14ac:dyDescent="0.15">
      <c r="A15" s="13"/>
      <c r="B15" s="13"/>
      <c r="C15" s="7" t="s">
        <v>17</v>
      </c>
      <c r="D15" s="7" t="s">
        <v>18</v>
      </c>
      <c r="E15" s="6">
        <v>72</v>
      </c>
      <c r="F15" s="7">
        <f>VLOOKUP(D15,[1]语文!$B$3:$H$24,6,FALSE)</f>
        <v>68.2</v>
      </c>
      <c r="G15" s="7">
        <f>VLOOKUP(D15,[1]语文!$B$3:$H$24,7,FALSE)</f>
        <v>69.7</v>
      </c>
      <c r="H15" s="6" t="s">
        <v>319</v>
      </c>
    </row>
    <row r="16" spans="1:8" x14ac:dyDescent="0.15">
      <c r="A16" s="13"/>
      <c r="B16" s="13"/>
      <c r="C16" s="7" t="s">
        <v>31</v>
      </c>
      <c r="D16" s="7" t="s">
        <v>32</v>
      </c>
      <c r="E16" s="6">
        <v>65</v>
      </c>
      <c r="F16" s="7">
        <f>VLOOKUP(D16,[1]语文!$B$3:$H$24,6,FALSE)</f>
        <v>71.2</v>
      </c>
      <c r="G16" s="7">
        <f>VLOOKUP(D16,[1]语文!$B$3:$H$24,7,FALSE)</f>
        <v>68.7</v>
      </c>
      <c r="H16" s="6" t="s">
        <v>319</v>
      </c>
    </row>
    <row r="17" spans="1:8" x14ac:dyDescent="0.15">
      <c r="A17" s="13"/>
      <c r="B17" s="13"/>
      <c r="C17" s="7" t="s">
        <v>19</v>
      </c>
      <c r="D17" s="7" t="s">
        <v>20</v>
      </c>
      <c r="E17" s="6">
        <v>71</v>
      </c>
      <c r="F17" s="7">
        <f>VLOOKUP(D17,[1]语文!$B$3:$H$24,6,FALSE)</f>
        <v>66.900000000000006</v>
      </c>
      <c r="G17" s="7">
        <f>VLOOKUP(D17,[1]语文!$B$3:$H$24,7,FALSE)</f>
        <v>68.5</v>
      </c>
      <c r="H17" s="6" t="s">
        <v>319</v>
      </c>
    </row>
    <row r="18" spans="1:8" x14ac:dyDescent="0.15">
      <c r="A18" s="13"/>
      <c r="B18" s="13"/>
      <c r="C18" s="7" t="s">
        <v>39</v>
      </c>
      <c r="D18" s="7" t="s">
        <v>40</v>
      </c>
      <c r="E18" s="6">
        <v>63</v>
      </c>
      <c r="F18" s="7">
        <f>VLOOKUP(D18,[1]语文!$B$3:$H$24,6,FALSE)</f>
        <v>69.400000000000006</v>
      </c>
      <c r="G18" s="7">
        <f>VLOOKUP(D18,[1]语文!$B$3:$H$24,7,FALSE)</f>
        <v>66.900000000000006</v>
      </c>
      <c r="H18" s="6" t="s">
        <v>319</v>
      </c>
    </row>
    <row r="19" spans="1:8" x14ac:dyDescent="0.15">
      <c r="A19" s="13"/>
      <c r="B19" s="13"/>
      <c r="C19" s="7" t="s">
        <v>33</v>
      </c>
      <c r="D19" s="7" t="s">
        <v>34</v>
      </c>
      <c r="E19" s="6">
        <v>65</v>
      </c>
      <c r="F19" s="7">
        <f>VLOOKUP(D19,[1]语文!$B$3:$H$24,6,FALSE)</f>
        <v>67.2</v>
      </c>
      <c r="G19" s="7">
        <f>VLOOKUP(D19,[1]语文!$B$3:$H$24,7,FALSE)</f>
        <v>66.3</v>
      </c>
      <c r="H19" s="6" t="s">
        <v>319</v>
      </c>
    </row>
    <row r="20" spans="1:8" x14ac:dyDescent="0.15">
      <c r="A20" s="13"/>
      <c r="B20" s="13"/>
      <c r="C20" s="7" t="s">
        <v>29</v>
      </c>
      <c r="D20" s="7" t="s">
        <v>30</v>
      </c>
      <c r="E20" s="6">
        <v>65</v>
      </c>
      <c r="F20" s="7">
        <f>VLOOKUP(D20,[1]语文!$B$3:$H$24,6,FALSE)</f>
        <v>65.599999999999994</v>
      </c>
      <c r="G20" s="7">
        <f>VLOOKUP(D20,[1]语文!$B$3:$H$24,7,FALSE)</f>
        <v>65.400000000000006</v>
      </c>
      <c r="H20" s="6" t="s">
        <v>319</v>
      </c>
    </row>
    <row r="21" spans="1:8" x14ac:dyDescent="0.15">
      <c r="A21" s="13"/>
      <c r="B21" s="13"/>
      <c r="C21" s="7" t="s">
        <v>49</v>
      </c>
      <c r="D21" s="7" t="s">
        <v>50</v>
      </c>
      <c r="E21" s="6">
        <v>60</v>
      </c>
      <c r="F21" s="7">
        <f>VLOOKUP(D21,[1]语文!$B$3:$H$24,6,FALSE)</f>
        <v>68.7</v>
      </c>
      <c r="G21" s="7">
        <f>VLOOKUP(D21,[1]语文!$B$3:$H$24,7,FALSE)</f>
        <v>65.2</v>
      </c>
      <c r="H21" s="7" t="s">
        <v>319</v>
      </c>
    </row>
    <row r="22" spans="1:8" x14ac:dyDescent="0.15">
      <c r="A22" s="13"/>
      <c r="B22" s="13"/>
      <c r="C22" s="7" t="s">
        <v>43</v>
      </c>
      <c r="D22" s="7" t="s">
        <v>44</v>
      </c>
      <c r="E22" s="6">
        <v>62</v>
      </c>
      <c r="F22" s="7">
        <f>VLOOKUP(D22,[1]语文!$B$3:$H$24,6,FALSE)</f>
        <v>67.2</v>
      </c>
      <c r="G22" s="7">
        <f>VLOOKUP(D22,[1]语文!$B$3:$H$24,7,FALSE)</f>
        <v>65.099999999999994</v>
      </c>
      <c r="H22" s="7" t="s">
        <v>319</v>
      </c>
    </row>
    <row r="23" spans="1:8" x14ac:dyDescent="0.15">
      <c r="A23" s="13"/>
      <c r="B23" s="13"/>
      <c r="C23" s="7" t="s">
        <v>51</v>
      </c>
      <c r="D23" s="7" t="s">
        <v>52</v>
      </c>
      <c r="E23" s="6">
        <v>60</v>
      </c>
      <c r="F23" s="7">
        <f>VLOOKUP(D23,[1]语文!$B$3:$H$24,6,FALSE)</f>
        <v>66.8</v>
      </c>
      <c r="G23" s="7">
        <f>VLOOKUP(D23,[1]语文!$B$3:$H$24,7,FALSE)</f>
        <v>64.099999999999994</v>
      </c>
      <c r="H23" s="7" t="s">
        <v>319</v>
      </c>
    </row>
    <row r="24" spans="1:8" x14ac:dyDescent="0.15">
      <c r="A24" s="13"/>
      <c r="B24" s="13"/>
      <c r="C24" s="7" t="s">
        <v>45</v>
      </c>
      <c r="D24" s="7" t="s">
        <v>46</v>
      </c>
      <c r="E24" s="6">
        <v>62</v>
      </c>
      <c r="F24" s="6" t="s">
        <v>320</v>
      </c>
      <c r="G24" s="7">
        <f>VLOOKUP(D24,[1]语文!$B$3:$H$24,7,FALSE)</f>
        <v>24.8</v>
      </c>
      <c r="H24" s="7" t="s">
        <v>319</v>
      </c>
    </row>
    <row r="25" spans="1:8" x14ac:dyDescent="0.15">
      <c r="A25" s="10" t="s">
        <v>318</v>
      </c>
      <c r="B25" s="11">
        <v>5</v>
      </c>
      <c r="C25" s="7" t="s">
        <v>57</v>
      </c>
      <c r="D25" s="7" t="s">
        <v>58</v>
      </c>
      <c r="E25" s="6">
        <v>95</v>
      </c>
      <c r="F25" s="7">
        <f>VLOOKUP(D25,[1]数学1!$B$3:$H$50,6,FALSE)</f>
        <v>93.8</v>
      </c>
      <c r="G25" s="7">
        <f>VLOOKUP(D25,[1]数学1!$B$3:$H$24,7,FALSE)</f>
        <v>94.3</v>
      </c>
      <c r="H25" s="6" t="s">
        <v>12</v>
      </c>
    </row>
    <row r="26" spans="1:8" x14ac:dyDescent="0.15">
      <c r="A26" s="10"/>
      <c r="B26" s="11"/>
      <c r="C26" s="7" t="s">
        <v>61</v>
      </c>
      <c r="D26" s="7" t="s">
        <v>62</v>
      </c>
      <c r="E26" s="6">
        <v>93</v>
      </c>
      <c r="F26" s="7">
        <f>VLOOKUP(D26,[1]数学1!$B$3:$H$50,6,FALSE)</f>
        <v>93.1</v>
      </c>
      <c r="G26" s="7">
        <f>VLOOKUP(D26,[1]数学1!$B$3:$H$24,7,FALSE)</f>
        <v>93</v>
      </c>
      <c r="H26" s="6" t="s">
        <v>12</v>
      </c>
    </row>
    <row r="27" spans="1:8" x14ac:dyDescent="0.15">
      <c r="A27" s="10"/>
      <c r="B27" s="11"/>
      <c r="C27" s="7" t="s">
        <v>65</v>
      </c>
      <c r="D27" s="7" t="s">
        <v>66</v>
      </c>
      <c r="E27" s="6">
        <v>91</v>
      </c>
      <c r="F27" s="7">
        <f>VLOOKUP(D27,[1]数学1!$B$3:$H$50,6,FALSE)</f>
        <v>91.4</v>
      </c>
      <c r="G27" s="7">
        <f>VLOOKUP(D27,[1]数学1!$B$3:$H$24,7,FALSE)</f>
        <v>91.2</v>
      </c>
      <c r="H27" s="6" t="s">
        <v>12</v>
      </c>
    </row>
    <row r="28" spans="1:8" x14ac:dyDescent="0.15">
      <c r="A28" s="10"/>
      <c r="B28" s="11"/>
      <c r="C28" s="7" t="s">
        <v>73</v>
      </c>
      <c r="D28" s="7" t="s">
        <v>74</v>
      </c>
      <c r="E28" s="6">
        <v>88</v>
      </c>
      <c r="F28" s="7">
        <f>VLOOKUP(D28,[1]数学1!$B$3:$H$50,6,FALSE)</f>
        <v>93</v>
      </c>
      <c r="G28" s="7">
        <f>VLOOKUP(D28,[1]数学1!$B$3:$H$24,7,FALSE)</f>
        <v>91</v>
      </c>
      <c r="H28" s="6" t="s">
        <v>12</v>
      </c>
    </row>
    <row r="29" spans="1:8" x14ac:dyDescent="0.15">
      <c r="A29" s="10"/>
      <c r="B29" s="11"/>
      <c r="C29" s="7" t="s">
        <v>75</v>
      </c>
      <c r="D29" s="7" t="s">
        <v>76</v>
      </c>
      <c r="E29" s="6">
        <v>88</v>
      </c>
      <c r="F29" s="7">
        <f>VLOOKUP(D29,[1]数学1!$B$3:$H$50,6,FALSE)</f>
        <v>93</v>
      </c>
      <c r="G29" s="7">
        <f>VLOOKUP(D29,[1]数学1!$B$3:$H$24,7,FALSE)</f>
        <v>91</v>
      </c>
      <c r="H29" s="6" t="s">
        <v>12</v>
      </c>
    </row>
    <row r="30" spans="1:8" x14ac:dyDescent="0.15">
      <c r="A30" s="10"/>
      <c r="B30" s="11"/>
      <c r="C30" s="7" t="s">
        <v>55</v>
      </c>
      <c r="D30" s="7" t="s">
        <v>56</v>
      </c>
      <c r="E30" s="6">
        <v>95</v>
      </c>
      <c r="F30" s="7">
        <f>VLOOKUP(D30,[1]数学1!$B$3:$H$50,6,FALSE)</f>
        <v>60.1</v>
      </c>
      <c r="G30" s="7">
        <f>VLOOKUP(D30,[1]数学1!$B$3:$H$24,7,FALSE)</f>
        <v>74.099999999999994</v>
      </c>
      <c r="H30" s="7" t="s">
        <v>319</v>
      </c>
    </row>
    <row r="31" spans="1:8" x14ac:dyDescent="0.15">
      <c r="A31" s="10"/>
      <c r="B31" s="11"/>
      <c r="C31" s="7" t="s">
        <v>69</v>
      </c>
      <c r="D31" s="7" t="s">
        <v>70</v>
      </c>
      <c r="E31" s="6">
        <v>90</v>
      </c>
      <c r="F31" s="7">
        <f>VLOOKUP(D31,[1]数学1!$B$3:$H$50,6,FALSE)</f>
        <v>61</v>
      </c>
      <c r="G31" s="7">
        <f>VLOOKUP(D31,[1]数学1!$B$3:$H$24,7,FALSE)</f>
        <v>72.599999999999994</v>
      </c>
      <c r="H31" s="7" t="s">
        <v>319</v>
      </c>
    </row>
    <row r="32" spans="1:8" x14ac:dyDescent="0.15">
      <c r="A32" s="10"/>
      <c r="B32" s="11"/>
      <c r="C32" s="7" t="s">
        <v>63</v>
      </c>
      <c r="D32" s="7" t="s">
        <v>64</v>
      </c>
      <c r="E32" s="6">
        <v>92</v>
      </c>
      <c r="F32" s="7">
        <f>VLOOKUP(D32,[1]数学1!$B$3:$H$50,6,FALSE)</f>
        <v>57.6</v>
      </c>
      <c r="G32" s="7">
        <f>VLOOKUP(D32,[1]数学1!$B$3:$H$24,7,FALSE)</f>
        <v>71.400000000000006</v>
      </c>
      <c r="H32" s="7" t="s">
        <v>319</v>
      </c>
    </row>
    <row r="33" spans="1:8" x14ac:dyDescent="0.15">
      <c r="A33" s="10"/>
      <c r="B33" s="11"/>
      <c r="C33" s="7" t="s">
        <v>71</v>
      </c>
      <c r="D33" s="7" t="s">
        <v>72</v>
      </c>
      <c r="E33" s="6">
        <v>90</v>
      </c>
      <c r="F33" s="7">
        <f>VLOOKUP(D33,[1]数学1!$B$3:$H$50,6,FALSE)</f>
        <v>58.3</v>
      </c>
      <c r="G33" s="7">
        <f>VLOOKUP(D33,[1]数学1!$B$3:$H$24,7,FALSE)</f>
        <v>71</v>
      </c>
      <c r="H33" s="7" t="s">
        <v>319</v>
      </c>
    </row>
    <row r="34" spans="1:8" x14ac:dyDescent="0.15">
      <c r="A34" s="10"/>
      <c r="B34" s="11"/>
      <c r="C34" s="7" t="s">
        <v>101</v>
      </c>
      <c r="D34" s="7" t="s">
        <v>102</v>
      </c>
      <c r="E34" s="6">
        <v>84</v>
      </c>
      <c r="F34" s="7">
        <f>VLOOKUP(D34,[1]数学1!$B$3:$H$50,6,FALSE)</f>
        <v>62.1</v>
      </c>
      <c r="G34" s="7">
        <f>VLOOKUP(D34,[1]数学1!$B$3:$H$50,7,FALSE)</f>
        <v>70.900000000000006</v>
      </c>
      <c r="H34" s="7" t="s">
        <v>319</v>
      </c>
    </row>
    <row r="35" spans="1:8" x14ac:dyDescent="0.15">
      <c r="A35" s="10"/>
      <c r="B35" s="11"/>
      <c r="C35" s="7" t="s">
        <v>77</v>
      </c>
      <c r="D35" s="7" t="s">
        <v>78</v>
      </c>
      <c r="E35" s="6">
        <v>87</v>
      </c>
      <c r="F35" s="7">
        <f>VLOOKUP(D35,[1]数学1!$B$3:$H$50,6,FALSE)</f>
        <v>59.7</v>
      </c>
      <c r="G35" s="7">
        <f>VLOOKUP(D35,[1]数学1!$B$3:$H$24,7,FALSE)</f>
        <v>70.599999999999994</v>
      </c>
      <c r="H35" s="7" t="s">
        <v>319</v>
      </c>
    </row>
    <row r="36" spans="1:8" x14ac:dyDescent="0.15">
      <c r="A36" s="10"/>
      <c r="B36" s="11"/>
      <c r="C36" s="7" t="s">
        <v>91</v>
      </c>
      <c r="D36" s="7" t="s">
        <v>92</v>
      </c>
      <c r="E36" s="6">
        <v>86</v>
      </c>
      <c r="F36" s="7">
        <f>VLOOKUP(D36,[1]数学1!$B$3:$H$50,6,FALSE)</f>
        <v>59.9</v>
      </c>
      <c r="G36" s="7">
        <f>VLOOKUP(D36,[1]数学1!$B$3:$H$24,7,FALSE)</f>
        <v>70.400000000000006</v>
      </c>
      <c r="H36" s="7" t="s">
        <v>319</v>
      </c>
    </row>
    <row r="37" spans="1:8" x14ac:dyDescent="0.15">
      <c r="A37" s="10"/>
      <c r="B37" s="11"/>
      <c r="C37" s="7" t="s">
        <v>93</v>
      </c>
      <c r="D37" s="7" t="s">
        <v>94</v>
      </c>
      <c r="E37" s="6">
        <v>85</v>
      </c>
      <c r="F37" s="7">
        <f>VLOOKUP(D37,[1]数学1!$B$3:$H$50,6,FALSE)</f>
        <v>60.2</v>
      </c>
      <c r="G37" s="7">
        <f>VLOOKUP(D37,[1]数学1!$B$3:$H$24,7,FALSE)</f>
        <v>70.099999999999994</v>
      </c>
      <c r="H37" s="7" t="s">
        <v>319</v>
      </c>
    </row>
    <row r="38" spans="1:8" x14ac:dyDescent="0.15">
      <c r="A38" s="10"/>
      <c r="B38" s="11"/>
      <c r="C38" s="7" t="s">
        <v>83</v>
      </c>
      <c r="D38" s="7" t="s">
        <v>84</v>
      </c>
      <c r="E38" s="6">
        <v>87</v>
      </c>
      <c r="F38" s="7">
        <f>VLOOKUP(D38,[1]数学1!$B$3:$H$50,6,FALSE)</f>
        <v>57.9</v>
      </c>
      <c r="G38" s="7">
        <f>VLOOKUP(D38,[1]数学1!$B$3:$H$24,7,FALSE)</f>
        <v>69.5</v>
      </c>
      <c r="H38" s="7" t="s">
        <v>319</v>
      </c>
    </row>
    <row r="39" spans="1:8" x14ac:dyDescent="0.15">
      <c r="A39" s="10"/>
      <c r="B39" s="11"/>
      <c r="C39" s="7" t="s">
        <v>89</v>
      </c>
      <c r="D39" s="7" t="s">
        <v>90</v>
      </c>
      <c r="E39" s="6">
        <v>86</v>
      </c>
      <c r="F39" s="7">
        <f>VLOOKUP(D39,[1]数学1!$B$3:$H$50,6,FALSE)</f>
        <v>57.9</v>
      </c>
      <c r="G39" s="7">
        <f>VLOOKUP(D39,[1]数学1!$B$3:$H$24,7,FALSE)</f>
        <v>69.099999999999994</v>
      </c>
      <c r="H39" s="7" t="s">
        <v>319</v>
      </c>
    </row>
    <row r="40" spans="1:8" x14ac:dyDescent="0.15">
      <c r="A40" s="10"/>
      <c r="B40" s="11"/>
      <c r="C40" s="7" t="s">
        <v>97</v>
      </c>
      <c r="D40" s="7" t="s">
        <v>98</v>
      </c>
      <c r="E40" s="6">
        <v>85</v>
      </c>
      <c r="F40" s="7">
        <f>VLOOKUP(D40,[1]数学1!$B$3:$H$50,6,FALSE)</f>
        <v>58.4</v>
      </c>
      <c r="G40" s="7">
        <f>VLOOKUP(D40,[1]数学1!$B$3:$H$24,7,FALSE)</f>
        <v>69.099999999999994</v>
      </c>
      <c r="H40" s="7" t="s">
        <v>319</v>
      </c>
    </row>
    <row r="41" spans="1:8" x14ac:dyDescent="0.15">
      <c r="A41" s="10"/>
      <c r="B41" s="11"/>
      <c r="C41" s="7" t="s">
        <v>79</v>
      </c>
      <c r="D41" s="7" t="s">
        <v>80</v>
      </c>
      <c r="E41" s="6">
        <v>87</v>
      </c>
      <c r="F41" s="7">
        <f>VLOOKUP(D41,[1]数学1!$B$3:$H$50,6,FALSE)</f>
        <v>57</v>
      </c>
      <c r="G41" s="7">
        <f>VLOOKUP(D41,[1]数学1!$B$3:$H$24,7,FALSE)</f>
        <v>69</v>
      </c>
      <c r="H41" s="7" t="s">
        <v>319</v>
      </c>
    </row>
    <row r="42" spans="1:8" x14ac:dyDescent="0.15">
      <c r="A42" s="10"/>
      <c r="B42" s="11"/>
      <c r="C42" s="7" t="s">
        <v>67</v>
      </c>
      <c r="D42" s="7" t="s">
        <v>68</v>
      </c>
      <c r="E42" s="6">
        <v>90</v>
      </c>
      <c r="F42" s="7">
        <f>VLOOKUP(D42,[1]数学1!$B$3:$H$50,6,FALSE)</f>
        <v>54.1</v>
      </c>
      <c r="G42" s="7">
        <f>VLOOKUP(D42,[1]数学1!$B$3:$H$24,7,FALSE)</f>
        <v>68.5</v>
      </c>
      <c r="H42" s="7" t="s">
        <v>319</v>
      </c>
    </row>
    <row r="43" spans="1:8" x14ac:dyDescent="0.15">
      <c r="A43" s="10"/>
      <c r="B43" s="11"/>
      <c r="C43" s="7" t="s">
        <v>99</v>
      </c>
      <c r="D43" s="7" t="s">
        <v>100</v>
      </c>
      <c r="E43" s="6">
        <v>84</v>
      </c>
      <c r="F43" s="7">
        <f>VLOOKUP(D43,[1]数学1!$B$3:$H$50,6,FALSE)</f>
        <v>57.1</v>
      </c>
      <c r="G43" s="7">
        <f>VLOOKUP(D43,[1]数学1!$B$3:$H$50,7,FALSE)</f>
        <v>67.900000000000006</v>
      </c>
      <c r="H43" s="7" t="s">
        <v>319</v>
      </c>
    </row>
    <row r="44" spans="1:8" x14ac:dyDescent="0.15">
      <c r="A44" s="10"/>
      <c r="B44" s="11"/>
      <c r="C44" s="7" t="s">
        <v>81</v>
      </c>
      <c r="D44" s="7" t="s">
        <v>82</v>
      </c>
      <c r="E44" s="6">
        <v>87</v>
      </c>
      <c r="F44" s="7">
        <f>VLOOKUP(D44,[1]数学1!$B$3:$H$50,6,FALSE)</f>
        <v>54.8</v>
      </c>
      <c r="G44" s="7">
        <f>VLOOKUP(D44,[1]数学1!$B$3:$H$24,7,FALSE)</f>
        <v>67.7</v>
      </c>
      <c r="H44" s="7" t="s">
        <v>319</v>
      </c>
    </row>
    <row r="45" spans="1:8" x14ac:dyDescent="0.15">
      <c r="A45" s="10"/>
      <c r="B45" s="11"/>
      <c r="C45" s="7" t="s">
        <v>85</v>
      </c>
      <c r="D45" s="7" t="s">
        <v>86</v>
      </c>
      <c r="E45" s="6">
        <v>86</v>
      </c>
      <c r="F45" s="7">
        <f>VLOOKUP(D45,[1]数学1!$B$3:$H$50,6,FALSE)</f>
        <v>54.2</v>
      </c>
      <c r="G45" s="7">
        <f>VLOOKUP(D45,[1]数学1!$B$3:$H$24,7,FALSE)</f>
        <v>66.900000000000006</v>
      </c>
      <c r="H45" s="7" t="s">
        <v>319</v>
      </c>
    </row>
    <row r="46" spans="1:8" x14ac:dyDescent="0.15">
      <c r="A46" s="10"/>
      <c r="B46" s="11"/>
      <c r="C46" s="7" t="s">
        <v>87</v>
      </c>
      <c r="D46" s="7" t="s">
        <v>88</v>
      </c>
      <c r="E46" s="6">
        <v>86</v>
      </c>
      <c r="F46" s="7">
        <f>VLOOKUP(D46,[1]数学1!$B$3:$H$50,6,FALSE)</f>
        <v>52.9</v>
      </c>
      <c r="G46" s="7">
        <f>VLOOKUP(D46,[1]数学1!$B$3:$H$24,7,FALSE)</f>
        <v>66.099999999999994</v>
      </c>
      <c r="H46" s="7" t="s">
        <v>319</v>
      </c>
    </row>
    <row r="47" spans="1:8" x14ac:dyDescent="0.15">
      <c r="A47" s="10"/>
      <c r="B47" s="11"/>
      <c r="C47" s="7" t="s">
        <v>59</v>
      </c>
      <c r="D47" s="7" t="s">
        <v>60</v>
      </c>
      <c r="E47" s="6">
        <v>94</v>
      </c>
      <c r="F47" s="7">
        <f>VLOOKUP(D47,[1]数学1!$B$3:$H$50,6,FALSE)</f>
        <v>46.2</v>
      </c>
      <c r="G47" s="7">
        <f>VLOOKUP(D47,[1]数学1!$B$3:$H$24,7,FALSE)</f>
        <v>65.3</v>
      </c>
      <c r="H47" s="7" t="s">
        <v>319</v>
      </c>
    </row>
    <row r="48" spans="1:8" x14ac:dyDescent="0.15">
      <c r="A48" s="10"/>
      <c r="B48" s="11"/>
      <c r="C48" s="7" t="s">
        <v>95</v>
      </c>
      <c r="D48" s="7" t="s">
        <v>96</v>
      </c>
      <c r="E48" s="6">
        <v>85</v>
      </c>
      <c r="F48" s="7">
        <f>VLOOKUP(D48,[1]数学1!$B$3:$H$50,6,FALSE)</f>
        <v>47.6</v>
      </c>
      <c r="G48" s="7">
        <f>VLOOKUP(D48,[1]数学1!$B$3:$H$24,7,FALSE)</f>
        <v>62.6</v>
      </c>
      <c r="H48" s="7" t="s">
        <v>319</v>
      </c>
    </row>
    <row r="49" spans="1:8" x14ac:dyDescent="0.15">
      <c r="A49" s="10"/>
      <c r="B49" s="11"/>
      <c r="C49" s="7" t="s">
        <v>103</v>
      </c>
      <c r="D49" s="7" t="s">
        <v>104</v>
      </c>
      <c r="E49" s="6">
        <v>83</v>
      </c>
      <c r="F49" s="7" t="s">
        <v>321</v>
      </c>
      <c r="G49" s="7">
        <f>E49*0.4</f>
        <v>33.200000000000003</v>
      </c>
      <c r="H49" s="7" t="s">
        <v>319</v>
      </c>
    </row>
    <row r="50" spans="1:8" x14ac:dyDescent="0.15">
      <c r="A50" s="6" t="s">
        <v>105</v>
      </c>
      <c r="B50" s="7">
        <v>1</v>
      </c>
      <c r="C50" s="9" t="s">
        <v>106</v>
      </c>
      <c r="D50" s="9" t="s">
        <v>107</v>
      </c>
      <c r="E50" s="6">
        <v>63</v>
      </c>
      <c r="F50" s="7">
        <v>98.12</v>
      </c>
      <c r="G50" s="7">
        <v>84.1</v>
      </c>
      <c r="H50" s="6" t="s">
        <v>12</v>
      </c>
    </row>
    <row r="51" spans="1:8" x14ac:dyDescent="0.15">
      <c r="A51" s="10" t="s">
        <v>108</v>
      </c>
      <c r="B51" s="11">
        <v>4</v>
      </c>
      <c r="C51" s="9" t="s">
        <v>109</v>
      </c>
      <c r="D51" s="9" t="s">
        <v>110</v>
      </c>
      <c r="E51" s="6">
        <v>95</v>
      </c>
      <c r="F51" s="7">
        <f>VLOOKUP(D51,[1]英语!$B$3:$H$24,6,FALSE)</f>
        <v>93.5</v>
      </c>
      <c r="G51" s="7">
        <f>VLOOKUP(D51,[1]英语!$B$3:$H$24,7,FALSE)</f>
        <v>94.1</v>
      </c>
      <c r="H51" s="6" t="s">
        <v>12</v>
      </c>
    </row>
    <row r="52" spans="1:8" x14ac:dyDescent="0.15">
      <c r="A52" s="10"/>
      <c r="B52" s="11"/>
      <c r="C52" s="7" t="s">
        <v>129</v>
      </c>
      <c r="D52" s="7" t="s">
        <v>130</v>
      </c>
      <c r="E52" s="6">
        <v>88</v>
      </c>
      <c r="F52" s="7">
        <f>VLOOKUP(D52,[1]英语!$B$3:$H$24,6,FALSE)</f>
        <v>94.2</v>
      </c>
      <c r="G52" s="7">
        <f>VLOOKUP(D52,[1]英语!$B$3:$H$24,7,FALSE)</f>
        <v>91.7</v>
      </c>
      <c r="H52" s="6" t="s">
        <v>12</v>
      </c>
    </row>
    <row r="53" spans="1:8" x14ac:dyDescent="0.15">
      <c r="A53" s="10"/>
      <c r="B53" s="11"/>
      <c r="C53" s="7" t="s">
        <v>135</v>
      </c>
      <c r="D53" s="7" t="s">
        <v>136</v>
      </c>
      <c r="E53" s="6">
        <v>87.5</v>
      </c>
      <c r="F53" s="7">
        <f>VLOOKUP(D53,[1]英语!$B$3:$H$24,6,FALSE)</f>
        <v>92.6</v>
      </c>
      <c r="G53" s="7">
        <f>VLOOKUP(D53,[1]英语!$B$3:$H$24,7,FALSE)</f>
        <v>90.6</v>
      </c>
      <c r="H53" s="6" t="s">
        <v>12</v>
      </c>
    </row>
    <row r="54" spans="1:8" x14ac:dyDescent="0.15">
      <c r="A54" s="10"/>
      <c r="B54" s="11"/>
      <c r="C54" s="7" t="s">
        <v>127</v>
      </c>
      <c r="D54" s="7" t="s">
        <v>128</v>
      </c>
      <c r="E54" s="6">
        <v>88</v>
      </c>
      <c r="F54" s="7">
        <f>VLOOKUP(D54,[1]英语!$B$3:$H$24,6,FALSE)</f>
        <v>90.4</v>
      </c>
      <c r="G54" s="7">
        <f>VLOOKUP(D54,[1]英语!$B$3:$H$24,7,FALSE)</f>
        <v>89.5</v>
      </c>
      <c r="H54" s="6" t="s">
        <v>12</v>
      </c>
    </row>
    <row r="55" spans="1:8" x14ac:dyDescent="0.15">
      <c r="A55" s="10"/>
      <c r="B55" s="11"/>
      <c r="C55" s="9" t="s">
        <v>115</v>
      </c>
      <c r="D55" s="9" t="s">
        <v>116</v>
      </c>
      <c r="E55" s="6">
        <v>89</v>
      </c>
      <c r="F55" s="7">
        <f>VLOOKUP(D55,[1]英语!$B$3:$H$24,6,FALSE)</f>
        <v>85.6</v>
      </c>
      <c r="G55" s="7">
        <f>VLOOKUP(D55,[1]英语!$B$3:$H$24,7,FALSE)</f>
        <v>87</v>
      </c>
      <c r="H55" s="7" t="s">
        <v>319</v>
      </c>
    </row>
    <row r="56" spans="1:8" x14ac:dyDescent="0.15">
      <c r="A56" s="10"/>
      <c r="B56" s="11"/>
      <c r="C56" s="9" t="s">
        <v>111</v>
      </c>
      <c r="D56" s="9" t="s">
        <v>112</v>
      </c>
      <c r="E56" s="6">
        <v>90</v>
      </c>
      <c r="F56" s="7">
        <f>VLOOKUP(D56,[1]英语!$B$3:$H$24,6,FALSE)</f>
        <v>82.7</v>
      </c>
      <c r="G56" s="7">
        <f>VLOOKUP(D56,[1]英语!$B$3:$H$24,7,FALSE)</f>
        <v>85.6</v>
      </c>
      <c r="H56" s="7" t="s">
        <v>319</v>
      </c>
    </row>
    <row r="57" spans="1:8" x14ac:dyDescent="0.15">
      <c r="A57" s="10"/>
      <c r="B57" s="11"/>
      <c r="C57" s="9" t="s">
        <v>117</v>
      </c>
      <c r="D57" s="9" t="s">
        <v>118</v>
      </c>
      <c r="E57" s="6">
        <v>89</v>
      </c>
      <c r="F57" s="7">
        <f>VLOOKUP(D57,[1]英语!$B$3:$H$24,6,FALSE)</f>
        <v>83.1</v>
      </c>
      <c r="G57" s="7">
        <f>VLOOKUP(D57,[1]英语!$B$3:$H$24,7,FALSE)</f>
        <v>85.4</v>
      </c>
      <c r="H57" s="7" t="s">
        <v>319</v>
      </c>
    </row>
    <row r="58" spans="1:8" x14ac:dyDescent="0.15">
      <c r="A58" s="10"/>
      <c r="B58" s="11"/>
      <c r="C58" s="7" t="s">
        <v>131</v>
      </c>
      <c r="D58" s="7" t="s">
        <v>132</v>
      </c>
      <c r="E58" s="6">
        <v>87.5</v>
      </c>
      <c r="F58" s="7">
        <f>VLOOKUP(D58,[1]英语!$B$3:$H$24,6,FALSE)</f>
        <v>81.3</v>
      </c>
      <c r="G58" s="7">
        <f>VLOOKUP(D58,[1]英语!$B$3:$H$24,7,FALSE)</f>
        <v>83.8</v>
      </c>
      <c r="H58" s="7" t="s">
        <v>319</v>
      </c>
    </row>
    <row r="59" spans="1:8" x14ac:dyDescent="0.15">
      <c r="A59" s="10"/>
      <c r="B59" s="11"/>
      <c r="C59" s="7" t="s">
        <v>125</v>
      </c>
      <c r="D59" s="7" t="s">
        <v>126</v>
      </c>
      <c r="E59" s="6">
        <v>88</v>
      </c>
      <c r="F59" s="7">
        <f>VLOOKUP(D59,[1]英语!$B$3:$H$24,6,FALSE)</f>
        <v>77.8</v>
      </c>
      <c r="G59" s="7">
        <f>VLOOKUP(D59,[1]英语!$B$3:$H$24,7,FALSE)</f>
        <v>81.900000000000006</v>
      </c>
      <c r="H59" s="7" t="s">
        <v>319</v>
      </c>
    </row>
    <row r="60" spans="1:8" x14ac:dyDescent="0.15">
      <c r="A60" s="10"/>
      <c r="B60" s="11"/>
      <c r="C60" s="7" t="s">
        <v>147</v>
      </c>
      <c r="D60" s="7" t="s">
        <v>148</v>
      </c>
      <c r="E60" s="6">
        <v>86</v>
      </c>
      <c r="F60" s="7">
        <f>VLOOKUP(D60,[1]英语!$B$3:$H$24,6,FALSE)</f>
        <v>78.5</v>
      </c>
      <c r="G60" s="7">
        <f>VLOOKUP(D60,[1]英语!$B$3:$H$24,7,FALSE)</f>
        <v>81.5</v>
      </c>
      <c r="H60" s="7" t="s">
        <v>319</v>
      </c>
    </row>
    <row r="61" spans="1:8" x14ac:dyDescent="0.15">
      <c r="A61" s="10"/>
      <c r="B61" s="11"/>
      <c r="C61" s="7" t="s">
        <v>145</v>
      </c>
      <c r="D61" s="7" t="s">
        <v>146</v>
      </c>
      <c r="E61" s="6">
        <v>86</v>
      </c>
      <c r="F61" s="7">
        <f>VLOOKUP(D61,[1]英语!$B$3:$H$24,6,FALSE)</f>
        <v>76.2</v>
      </c>
      <c r="G61" s="7">
        <f>VLOOKUP(D61,[1]英语!$B$3:$H$24,7,FALSE)</f>
        <v>80.099999999999994</v>
      </c>
      <c r="H61" s="7" t="s">
        <v>319</v>
      </c>
    </row>
    <row r="62" spans="1:8" x14ac:dyDescent="0.15">
      <c r="A62" s="10"/>
      <c r="B62" s="11"/>
      <c r="C62" s="9" t="s">
        <v>119</v>
      </c>
      <c r="D62" s="9" t="s">
        <v>120</v>
      </c>
      <c r="E62" s="6">
        <v>88</v>
      </c>
      <c r="F62" s="7">
        <f>VLOOKUP(D62,[1]英语!$B$3:$H$24,6,FALSE)</f>
        <v>73.8</v>
      </c>
      <c r="G62" s="7">
        <f>VLOOKUP(D62,[1]英语!$B$3:$H$24,7,FALSE)</f>
        <v>79.5</v>
      </c>
      <c r="H62" s="7" t="s">
        <v>319</v>
      </c>
    </row>
    <row r="63" spans="1:8" x14ac:dyDescent="0.15">
      <c r="A63" s="10"/>
      <c r="B63" s="11"/>
      <c r="C63" s="7" t="s">
        <v>133</v>
      </c>
      <c r="D63" s="7" t="s">
        <v>134</v>
      </c>
      <c r="E63" s="6">
        <v>87.5</v>
      </c>
      <c r="F63" s="7">
        <f>VLOOKUP(D63,[1]英语!$B$3:$H$24,6,FALSE)</f>
        <v>71.400000000000006</v>
      </c>
      <c r="G63" s="7">
        <f>VLOOKUP(D63,[1]英语!$B$3:$H$24,7,FALSE)</f>
        <v>77.8</v>
      </c>
      <c r="H63" s="7" t="s">
        <v>319</v>
      </c>
    </row>
    <row r="64" spans="1:8" x14ac:dyDescent="0.15">
      <c r="A64" s="10"/>
      <c r="B64" s="11"/>
      <c r="C64" s="7" t="s">
        <v>143</v>
      </c>
      <c r="D64" s="7" t="s">
        <v>144</v>
      </c>
      <c r="E64" s="6">
        <v>86</v>
      </c>
      <c r="F64" s="7">
        <f>VLOOKUP(D64,[1]英语!$B$3:$H$24,6,FALSE)</f>
        <v>72.3</v>
      </c>
      <c r="G64" s="7">
        <f>VLOOKUP(D64,[1]英语!$B$3:$H$24,7,FALSE)</f>
        <v>77.8</v>
      </c>
      <c r="H64" s="7" t="s">
        <v>319</v>
      </c>
    </row>
    <row r="65" spans="1:8" x14ac:dyDescent="0.15">
      <c r="A65" s="10"/>
      <c r="B65" s="11"/>
      <c r="C65" s="7" t="s">
        <v>139</v>
      </c>
      <c r="D65" s="7" t="s">
        <v>140</v>
      </c>
      <c r="E65" s="6">
        <v>87</v>
      </c>
      <c r="F65" s="7">
        <f>VLOOKUP(D65,[1]英语!$B$3:$H$24,6,FALSE)</f>
        <v>71.5</v>
      </c>
      <c r="G65" s="7">
        <f>VLOOKUP(D65,[1]英语!$B$3:$H$24,7,FALSE)</f>
        <v>77.7</v>
      </c>
      <c r="H65" s="7" t="s">
        <v>319</v>
      </c>
    </row>
    <row r="66" spans="1:8" x14ac:dyDescent="0.15">
      <c r="A66" s="10"/>
      <c r="B66" s="11"/>
      <c r="C66" s="9" t="s">
        <v>121</v>
      </c>
      <c r="D66" s="9" t="s">
        <v>122</v>
      </c>
      <c r="E66" s="6">
        <v>88</v>
      </c>
      <c r="F66" s="7">
        <f>VLOOKUP(D66,[1]英语!$B$3:$H$24,6,FALSE)</f>
        <v>69.5</v>
      </c>
      <c r="G66" s="7">
        <f>VLOOKUP(D66,[1]英语!$B$3:$H$24,7,FALSE)</f>
        <v>76.900000000000006</v>
      </c>
      <c r="H66" s="7" t="s">
        <v>319</v>
      </c>
    </row>
    <row r="67" spans="1:8" x14ac:dyDescent="0.15">
      <c r="A67" s="10"/>
      <c r="B67" s="11"/>
      <c r="C67" s="9" t="s">
        <v>113</v>
      </c>
      <c r="D67" s="9" t="s">
        <v>114</v>
      </c>
      <c r="E67" s="6">
        <v>89</v>
      </c>
      <c r="F67" s="7">
        <f>VLOOKUP(D67,[1]英语!$B$3:$H$24,6,FALSE)</f>
        <v>67.7</v>
      </c>
      <c r="G67" s="7">
        <f>VLOOKUP(D67,[1]英语!$B$3:$H$24,7,FALSE)</f>
        <v>76.2</v>
      </c>
      <c r="H67" s="7" t="s">
        <v>319</v>
      </c>
    </row>
    <row r="68" spans="1:8" x14ac:dyDescent="0.15">
      <c r="A68" s="10"/>
      <c r="B68" s="11"/>
      <c r="C68" s="7" t="s">
        <v>137</v>
      </c>
      <c r="D68" s="7" t="s">
        <v>138</v>
      </c>
      <c r="E68" s="6">
        <v>87</v>
      </c>
      <c r="F68" s="7">
        <f>VLOOKUP(D68,[1]英语!$B$3:$H$24,6,FALSE)</f>
        <v>68.599999999999994</v>
      </c>
      <c r="G68" s="7">
        <f>VLOOKUP(D68,[1]英语!$B$3:$H$24,7,FALSE)</f>
        <v>76</v>
      </c>
      <c r="H68" s="7" t="s">
        <v>319</v>
      </c>
    </row>
    <row r="69" spans="1:8" x14ac:dyDescent="0.15">
      <c r="A69" s="10"/>
      <c r="B69" s="11"/>
      <c r="C69" s="9" t="s">
        <v>123</v>
      </c>
      <c r="D69" s="9" t="s">
        <v>124</v>
      </c>
      <c r="E69" s="6">
        <v>88</v>
      </c>
      <c r="F69" s="7">
        <f>VLOOKUP(D69,[1]英语!$B$3:$H$24,6,FALSE)</f>
        <v>67.7</v>
      </c>
      <c r="G69" s="7">
        <f>VLOOKUP(D69,[1]英语!$B$3:$H$24,7,FALSE)</f>
        <v>75.8</v>
      </c>
      <c r="H69" s="7" t="s">
        <v>319</v>
      </c>
    </row>
    <row r="70" spans="1:8" x14ac:dyDescent="0.15">
      <c r="A70" s="10"/>
      <c r="B70" s="11"/>
      <c r="C70" s="7" t="s">
        <v>141</v>
      </c>
      <c r="D70" s="7" t="s">
        <v>142</v>
      </c>
      <c r="E70" s="6">
        <v>86.5</v>
      </c>
      <c r="F70" s="7">
        <f>VLOOKUP(D70,[1]英语!$B$3:$H$24,6,FALSE)</f>
        <v>64.400000000000006</v>
      </c>
      <c r="G70" s="7">
        <f>VLOOKUP(D70,[1]英语!$B$3:$H$24,7,FALSE)</f>
        <v>73.3</v>
      </c>
      <c r="H70" s="7" t="s">
        <v>319</v>
      </c>
    </row>
    <row r="71" spans="1:8" x14ac:dyDescent="0.15">
      <c r="A71" s="10" t="s">
        <v>149</v>
      </c>
      <c r="B71" s="11">
        <v>2</v>
      </c>
      <c r="C71" s="7" t="s">
        <v>150</v>
      </c>
      <c r="D71" s="7" t="s">
        <v>151</v>
      </c>
      <c r="E71" s="6">
        <v>89</v>
      </c>
      <c r="F71" s="7">
        <f>VLOOKUP(D71,[1]物理!$B$3:$H$24,6,FALSE)</f>
        <v>95.5</v>
      </c>
      <c r="G71" s="7">
        <f>VLOOKUP(D71,[1]物理!$B$3:$H$24,7,FALSE)</f>
        <v>92.9</v>
      </c>
      <c r="H71" s="6" t="s">
        <v>12</v>
      </c>
    </row>
    <row r="72" spans="1:8" x14ac:dyDescent="0.15">
      <c r="A72" s="10"/>
      <c r="B72" s="11"/>
      <c r="C72" s="7" t="s">
        <v>168</v>
      </c>
      <c r="D72" s="7" t="s">
        <v>169</v>
      </c>
      <c r="E72" s="6">
        <v>72</v>
      </c>
      <c r="F72" s="7">
        <f>VLOOKUP(D72,[1]物理!$B$3:$H$24,6,FALSE)</f>
        <v>94.6</v>
      </c>
      <c r="G72" s="7">
        <f>VLOOKUP(D72,[1]物理!$B$3:$H$24,7,FALSE)</f>
        <v>85.5</v>
      </c>
      <c r="H72" s="6" t="s">
        <v>12</v>
      </c>
    </row>
    <row r="73" spans="1:8" x14ac:dyDescent="0.15">
      <c r="A73" s="10"/>
      <c r="B73" s="11"/>
      <c r="C73" s="7" t="s">
        <v>158</v>
      </c>
      <c r="D73" s="7" t="s">
        <v>159</v>
      </c>
      <c r="E73" s="6">
        <v>81</v>
      </c>
      <c r="F73" s="7">
        <f>VLOOKUP(D73,[1]物理!$B$3:$H$24,6,FALSE)</f>
        <v>86.7</v>
      </c>
      <c r="G73" s="7">
        <f>VLOOKUP(D73,[1]物理!$B$3:$H$24,7,FALSE)</f>
        <v>84.4</v>
      </c>
      <c r="H73" s="7" t="s">
        <v>319</v>
      </c>
    </row>
    <row r="74" spans="1:8" x14ac:dyDescent="0.15">
      <c r="A74" s="10"/>
      <c r="B74" s="11"/>
      <c r="C74" s="7" t="s">
        <v>156</v>
      </c>
      <c r="D74" s="7" t="s">
        <v>157</v>
      </c>
      <c r="E74" s="6">
        <v>83</v>
      </c>
      <c r="F74" s="7">
        <f>VLOOKUP(D74,[1]物理!$B$3:$H$24,6,FALSE)</f>
        <v>79</v>
      </c>
      <c r="G74" s="7">
        <f>VLOOKUP(D74,[1]物理!$B$3:$H$24,7,FALSE)</f>
        <v>80.599999999999994</v>
      </c>
      <c r="H74" s="7" t="s">
        <v>319</v>
      </c>
    </row>
    <row r="75" spans="1:8" x14ac:dyDescent="0.15">
      <c r="A75" s="10"/>
      <c r="B75" s="11"/>
      <c r="C75" s="7" t="s">
        <v>160</v>
      </c>
      <c r="D75" s="7" t="s">
        <v>161</v>
      </c>
      <c r="E75" s="6">
        <v>80</v>
      </c>
      <c r="F75" s="7">
        <f>VLOOKUP(D75,[1]物理!$B$3:$H$24,6,FALSE)</f>
        <v>71</v>
      </c>
      <c r="G75" s="7">
        <f>VLOOKUP(D75,[1]物理!$B$3:$H$24,7,FALSE)</f>
        <v>74.599999999999994</v>
      </c>
      <c r="H75" s="7" t="s">
        <v>319</v>
      </c>
    </row>
    <row r="76" spans="1:8" x14ac:dyDescent="0.15">
      <c r="A76" s="10"/>
      <c r="B76" s="11"/>
      <c r="C76" s="7" t="s">
        <v>166</v>
      </c>
      <c r="D76" s="7" t="s">
        <v>167</v>
      </c>
      <c r="E76" s="6">
        <v>72</v>
      </c>
      <c r="F76" s="7">
        <f>VLOOKUP(D76,[1]物理!$B$3:$H$24,6,FALSE)</f>
        <v>75.599999999999994</v>
      </c>
      <c r="G76" s="7">
        <f>VLOOKUP(D76,[1]物理!$B$3:$H$24,7,FALSE)</f>
        <v>74.099999999999994</v>
      </c>
      <c r="H76" s="7" t="s">
        <v>319</v>
      </c>
    </row>
    <row r="77" spans="1:8" x14ac:dyDescent="0.15">
      <c r="A77" s="10"/>
      <c r="B77" s="11"/>
      <c r="C77" s="7" t="s">
        <v>162</v>
      </c>
      <c r="D77" s="7" t="s">
        <v>163</v>
      </c>
      <c r="E77" s="6">
        <v>75</v>
      </c>
      <c r="F77" s="7">
        <f>VLOOKUP(D77,[1]物理!$B$3:$H$24,6,FALSE)</f>
        <v>73.3</v>
      </c>
      <c r="G77" s="7">
        <f>VLOOKUP(D77,[1]物理!$B$3:$H$24,7,FALSE)</f>
        <v>74</v>
      </c>
      <c r="H77" s="7" t="s">
        <v>319</v>
      </c>
    </row>
    <row r="78" spans="1:8" x14ac:dyDescent="0.15">
      <c r="A78" s="10"/>
      <c r="B78" s="11"/>
      <c r="C78" s="7" t="s">
        <v>164</v>
      </c>
      <c r="D78" s="7" t="s">
        <v>165</v>
      </c>
      <c r="E78" s="6">
        <v>73</v>
      </c>
      <c r="F78" s="7">
        <f>VLOOKUP(D78,[1]物理!$B$3:$H$24,6,FALSE)</f>
        <v>74.3</v>
      </c>
      <c r="G78" s="7">
        <f>VLOOKUP(D78,[1]物理!$B$3:$H$24,7,FALSE)</f>
        <v>73.8</v>
      </c>
      <c r="H78" s="7" t="s">
        <v>319</v>
      </c>
    </row>
    <row r="79" spans="1:8" x14ac:dyDescent="0.15">
      <c r="A79" s="10"/>
      <c r="B79" s="11"/>
      <c r="C79" s="7" t="s">
        <v>154</v>
      </c>
      <c r="D79" s="7" t="s">
        <v>155</v>
      </c>
      <c r="E79" s="6">
        <v>84</v>
      </c>
      <c r="F79" s="7">
        <f>VLOOKUP(D79,[1]物理!$B$3:$H$24,6,FALSE)</f>
        <v>55.1</v>
      </c>
      <c r="G79" s="7">
        <f>VLOOKUP(D79,[1]物理!$B$3:$H$24,7,FALSE)</f>
        <v>66.7</v>
      </c>
      <c r="H79" s="7" t="s">
        <v>319</v>
      </c>
    </row>
    <row r="80" spans="1:8" x14ac:dyDescent="0.15">
      <c r="A80" s="10"/>
      <c r="B80" s="11"/>
      <c r="C80" s="7" t="s">
        <v>152</v>
      </c>
      <c r="D80" s="7" t="s">
        <v>153</v>
      </c>
      <c r="E80" s="6">
        <v>87</v>
      </c>
      <c r="F80" s="6" t="s">
        <v>320</v>
      </c>
      <c r="G80" s="7">
        <f>E80*0.4</f>
        <v>34.800000000000004</v>
      </c>
      <c r="H80" s="7" t="s">
        <v>319</v>
      </c>
    </row>
    <row r="81" spans="1:8" x14ac:dyDescent="0.15">
      <c r="A81" s="10" t="s">
        <v>170</v>
      </c>
      <c r="B81" s="11">
        <v>1</v>
      </c>
      <c r="C81" s="7" t="s">
        <v>171</v>
      </c>
      <c r="D81" s="7" t="s">
        <v>172</v>
      </c>
      <c r="E81" s="6">
        <v>97</v>
      </c>
      <c r="F81" s="7">
        <f>VLOOKUP(D81,[1]化学!$B$3:$H$24,6,FALSE)</f>
        <v>60.1</v>
      </c>
      <c r="G81" s="7">
        <f>VLOOKUP(D81,[1]化学!$B$3:$H$24,7,FALSE)</f>
        <v>74.8</v>
      </c>
      <c r="H81" s="7" t="s">
        <v>319</v>
      </c>
    </row>
    <row r="82" spans="1:8" x14ac:dyDescent="0.15">
      <c r="A82" s="10"/>
      <c r="B82" s="11"/>
      <c r="C82" s="7" t="s">
        <v>175</v>
      </c>
      <c r="D82" s="7" t="s">
        <v>176</v>
      </c>
      <c r="E82" s="6">
        <v>86</v>
      </c>
      <c r="F82" s="7">
        <f>VLOOKUP(D82,[1]化学!$B$3:$H$24,6,FALSE)</f>
        <v>67.3</v>
      </c>
      <c r="G82" s="7">
        <f>VLOOKUP(D82,[1]化学!$B$3:$H$24,7,FALSE)</f>
        <v>74.8</v>
      </c>
      <c r="H82" s="7" t="s">
        <v>319</v>
      </c>
    </row>
    <row r="83" spans="1:8" x14ac:dyDescent="0.15">
      <c r="A83" s="10"/>
      <c r="B83" s="11"/>
      <c r="C83" s="7" t="s">
        <v>177</v>
      </c>
      <c r="D83" s="7" t="s">
        <v>178</v>
      </c>
      <c r="E83" s="6">
        <v>86</v>
      </c>
      <c r="F83" s="7">
        <f>VLOOKUP(D83,[1]化学!$B$3:$H$24,6,FALSE)</f>
        <v>62.8</v>
      </c>
      <c r="G83" s="7">
        <f>VLOOKUP(D83,[1]化学!$B$3:$H$24,7,FALSE)</f>
        <v>72.099999999999994</v>
      </c>
      <c r="H83" s="7" t="s">
        <v>319</v>
      </c>
    </row>
    <row r="84" spans="1:8" x14ac:dyDescent="0.15">
      <c r="A84" s="10"/>
      <c r="B84" s="11"/>
      <c r="C84" s="7" t="s">
        <v>173</v>
      </c>
      <c r="D84" s="7" t="s">
        <v>174</v>
      </c>
      <c r="E84" s="6">
        <v>87</v>
      </c>
      <c r="F84" s="7">
        <f>VLOOKUP(D84,[1]化学!$B$3:$H$24,6,FALSE)</f>
        <v>61.4</v>
      </c>
      <c r="G84" s="7">
        <f>VLOOKUP(D84,[1]化学!$B$3:$H$24,7,FALSE)</f>
        <v>71.599999999999994</v>
      </c>
      <c r="H84" s="7" t="s">
        <v>319</v>
      </c>
    </row>
    <row r="85" spans="1:8" x14ac:dyDescent="0.15">
      <c r="A85" s="10"/>
      <c r="B85" s="11"/>
      <c r="C85" s="7" t="s">
        <v>179</v>
      </c>
      <c r="D85" s="7" t="s">
        <v>180</v>
      </c>
      <c r="E85" s="6">
        <v>85</v>
      </c>
      <c r="F85" s="7">
        <f>VLOOKUP(D85,[1]化学!$B$3:$H$24,6,FALSE)</f>
        <v>61.1</v>
      </c>
      <c r="G85" s="7">
        <f>VLOOKUP(D85,[1]化学!$B$3:$H$24,7,FALSE)</f>
        <v>70.599999999999994</v>
      </c>
      <c r="H85" s="7" t="s">
        <v>319</v>
      </c>
    </row>
    <row r="86" spans="1:8" x14ac:dyDescent="0.15">
      <c r="A86" s="10" t="s">
        <v>181</v>
      </c>
      <c r="B86" s="11">
        <v>1</v>
      </c>
      <c r="C86" s="7" t="s">
        <v>184</v>
      </c>
      <c r="D86" s="7" t="s">
        <v>185</v>
      </c>
      <c r="E86" s="6">
        <v>79</v>
      </c>
      <c r="F86" s="7">
        <f>VLOOKUP(D86,[1]生物!$B$3:$H$24,6,FALSE)</f>
        <v>93.3</v>
      </c>
      <c r="G86" s="7">
        <f>VLOOKUP(D86,[1]生物!$B$3:$H$24,7,FALSE)</f>
        <v>87.6</v>
      </c>
      <c r="H86" s="6" t="s">
        <v>12</v>
      </c>
    </row>
    <row r="87" spans="1:8" x14ac:dyDescent="0.15">
      <c r="A87" s="10"/>
      <c r="B87" s="11"/>
      <c r="C87" s="7" t="s">
        <v>186</v>
      </c>
      <c r="D87" s="7" t="s">
        <v>187</v>
      </c>
      <c r="E87" s="6">
        <v>79</v>
      </c>
      <c r="F87" s="7">
        <f>VLOOKUP(D87,[1]生物!$B$3:$H$24,6,FALSE)</f>
        <v>82.8</v>
      </c>
      <c r="G87" s="7">
        <f>VLOOKUP(D87,[1]生物!$B$3:$H$24,7,FALSE)</f>
        <v>81.3</v>
      </c>
      <c r="H87" s="7" t="s">
        <v>319</v>
      </c>
    </row>
    <row r="88" spans="1:8" x14ac:dyDescent="0.15">
      <c r="A88" s="10"/>
      <c r="B88" s="11"/>
      <c r="C88" s="7" t="s">
        <v>188</v>
      </c>
      <c r="D88" s="7" t="s">
        <v>189</v>
      </c>
      <c r="E88" s="6">
        <v>78</v>
      </c>
      <c r="F88" s="7">
        <f>VLOOKUP(D88,[1]生物!$B$3:$H$24,6,FALSE)</f>
        <v>79.8</v>
      </c>
      <c r="G88" s="7">
        <f>VLOOKUP(D88,[1]生物!$B$3:$H$24,7,FALSE)</f>
        <v>79.099999999999994</v>
      </c>
      <c r="H88" s="7" t="s">
        <v>319</v>
      </c>
    </row>
    <row r="89" spans="1:8" x14ac:dyDescent="0.15">
      <c r="A89" s="10"/>
      <c r="B89" s="11"/>
      <c r="C89" s="7" t="s">
        <v>182</v>
      </c>
      <c r="D89" s="7" t="s">
        <v>183</v>
      </c>
      <c r="E89" s="6">
        <v>85</v>
      </c>
      <c r="F89" s="7">
        <f>VLOOKUP(D89,[1]生物!$B$3:$H$24,6,FALSE)</f>
        <v>74.7</v>
      </c>
      <c r="G89" s="7">
        <f>VLOOKUP(D89,[1]生物!$B$3:$H$24,7,FALSE)</f>
        <v>78.8</v>
      </c>
      <c r="H89" s="7" t="s">
        <v>319</v>
      </c>
    </row>
    <row r="90" spans="1:8" x14ac:dyDescent="0.15">
      <c r="A90" s="10"/>
      <c r="B90" s="11"/>
      <c r="C90" s="7" t="s">
        <v>190</v>
      </c>
      <c r="D90" s="7" t="s">
        <v>191</v>
      </c>
      <c r="E90" s="6">
        <v>78</v>
      </c>
      <c r="F90" s="7">
        <f>VLOOKUP(D90,[1]生物!$B$3:$H$24,6,FALSE)</f>
        <v>76.5</v>
      </c>
      <c r="G90" s="7">
        <f>VLOOKUP(D90,[1]生物!$B$3:$H$24,7,FALSE)</f>
        <v>77.099999999999994</v>
      </c>
      <c r="H90" s="7" t="s">
        <v>319</v>
      </c>
    </row>
    <row r="91" spans="1:8" x14ac:dyDescent="0.15">
      <c r="A91" s="10" t="s">
        <v>192</v>
      </c>
      <c r="B91" s="11">
        <v>2</v>
      </c>
      <c r="C91" s="7" t="s">
        <v>193</v>
      </c>
      <c r="D91" s="7" t="s">
        <v>194</v>
      </c>
      <c r="E91" s="6">
        <v>94</v>
      </c>
      <c r="F91" s="7">
        <f>VLOOKUP(D91,[1]历史!$B$3:$H$24,6,FALSE)</f>
        <v>90.8</v>
      </c>
      <c r="G91" s="7">
        <f>VLOOKUP(D91,[1]历史!$B$3:$H$24,7,FALSE)</f>
        <v>92.1</v>
      </c>
      <c r="H91" s="6" t="s">
        <v>12</v>
      </c>
    </row>
    <row r="92" spans="1:8" x14ac:dyDescent="0.15">
      <c r="A92" s="10"/>
      <c r="B92" s="11"/>
      <c r="C92" s="7" t="s">
        <v>203</v>
      </c>
      <c r="D92" s="7" t="s">
        <v>204</v>
      </c>
      <c r="E92" s="6">
        <v>84</v>
      </c>
      <c r="F92" s="7">
        <f>VLOOKUP(D92,[1]历史!$B$3:$H$24,6,FALSE)</f>
        <v>96.4</v>
      </c>
      <c r="G92" s="7">
        <f>VLOOKUP(D92,[1]历史!$B$3:$H$24,7,FALSE)</f>
        <v>91.5</v>
      </c>
      <c r="H92" s="6" t="s">
        <v>12</v>
      </c>
    </row>
    <row r="93" spans="1:8" x14ac:dyDescent="0.15">
      <c r="A93" s="10"/>
      <c r="B93" s="11"/>
      <c r="C93" s="7" t="s">
        <v>197</v>
      </c>
      <c r="D93" s="7" t="s">
        <v>198</v>
      </c>
      <c r="E93" s="6">
        <v>86</v>
      </c>
      <c r="F93" s="7">
        <f>VLOOKUP(D93,[1]历史!$B$3:$H$24,6,FALSE)</f>
        <v>87.9</v>
      </c>
      <c r="G93" s="7">
        <f>VLOOKUP(D93,[1]历史!$B$3:$H$24,7,FALSE)</f>
        <v>87.1</v>
      </c>
      <c r="H93" s="7" t="s">
        <v>319</v>
      </c>
    </row>
    <row r="94" spans="1:8" x14ac:dyDescent="0.15">
      <c r="A94" s="10"/>
      <c r="B94" s="11"/>
      <c r="C94" s="7" t="s">
        <v>201</v>
      </c>
      <c r="D94" s="7" t="s">
        <v>202</v>
      </c>
      <c r="E94" s="6">
        <v>85</v>
      </c>
      <c r="F94" s="7">
        <f>VLOOKUP(D94,[1]历史!$B$3:$H$24,6,FALSE)</f>
        <v>82.4</v>
      </c>
      <c r="G94" s="7">
        <f>VLOOKUP(D94,[1]历史!$B$3:$H$24,7,FALSE)</f>
        <v>83.5</v>
      </c>
      <c r="H94" s="7" t="s">
        <v>319</v>
      </c>
    </row>
    <row r="95" spans="1:8" x14ac:dyDescent="0.15">
      <c r="A95" s="10"/>
      <c r="B95" s="11"/>
      <c r="C95" s="7" t="s">
        <v>209</v>
      </c>
      <c r="D95" s="7" t="s">
        <v>210</v>
      </c>
      <c r="E95" s="6">
        <v>80</v>
      </c>
      <c r="F95" s="7">
        <f>VLOOKUP(D95,[1]历史!$B$3:$H$24,6,FALSE)</f>
        <v>83.7</v>
      </c>
      <c r="G95" s="7">
        <f>VLOOKUP(D95,[1]历史!$B$3:$H$24,7,FALSE)</f>
        <v>82.2</v>
      </c>
      <c r="H95" s="7" t="s">
        <v>319</v>
      </c>
    </row>
    <row r="96" spans="1:8" x14ac:dyDescent="0.15">
      <c r="A96" s="10"/>
      <c r="B96" s="11"/>
      <c r="C96" s="7" t="s">
        <v>199</v>
      </c>
      <c r="D96" s="7" t="s">
        <v>200</v>
      </c>
      <c r="E96" s="6">
        <v>85</v>
      </c>
      <c r="F96" s="7">
        <f>VLOOKUP(D96,[1]历史!$B$3:$H$24,6,FALSE)</f>
        <v>77</v>
      </c>
      <c r="G96" s="7">
        <f>VLOOKUP(D96,[1]历史!$B$3:$H$24,7,FALSE)</f>
        <v>80.2</v>
      </c>
      <c r="H96" s="7" t="s">
        <v>319</v>
      </c>
    </row>
    <row r="97" spans="1:8" x14ac:dyDescent="0.15">
      <c r="A97" s="10"/>
      <c r="B97" s="11"/>
      <c r="C97" s="7" t="s">
        <v>211</v>
      </c>
      <c r="D97" s="7" t="s">
        <v>212</v>
      </c>
      <c r="E97" s="6">
        <v>80</v>
      </c>
      <c r="F97" s="7">
        <f>VLOOKUP(D97,[1]历史!$B$3:$H$24,6,FALSE)</f>
        <v>77.599999999999994</v>
      </c>
      <c r="G97" s="7">
        <f>VLOOKUP(D97,[1]历史!$B$3:$H$24,7,FALSE)</f>
        <v>78.599999999999994</v>
      </c>
      <c r="H97" s="7" t="s">
        <v>319</v>
      </c>
    </row>
    <row r="98" spans="1:8" x14ac:dyDescent="0.15">
      <c r="A98" s="10"/>
      <c r="B98" s="11"/>
      <c r="C98" s="7" t="s">
        <v>207</v>
      </c>
      <c r="D98" s="7" t="s">
        <v>208</v>
      </c>
      <c r="E98" s="6">
        <v>81</v>
      </c>
      <c r="F98" s="7">
        <f>VLOOKUP(D98,[1]历史!$B$3:$H$24,6,FALSE)</f>
        <v>68.900000000000006</v>
      </c>
      <c r="G98" s="7">
        <f>VLOOKUP(D98,[1]历史!$B$3:$H$24,7,FALSE)</f>
        <v>73.8</v>
      </c>
      <c r="H98" s="7" t="s">
        <v>319</v>
      </c>
    </row>
    <row r="99" spans="1:8" x14ac:dyDescent="0.15">
      <c r="A99" s="10"/>
      <c r="B99" s="11"/>
      <c r="C99" s="7" t="s">
        <v>195</v>
      </c>
      <c r="D99" s="7" t="s">
        <v>196</v>
      </c>
      <c r="E99" s="6">
        <v>86</v>
      </c>
      <c r="F99" s="7">
        <f>VLOOKUP(D99,[1]历史!$B$3:$H$24,6,FALSE)</f>
        <v>63.7</v>
      </c>
      <c r="G99" s="7">
        <f>VLOOKUP(D99,[1]历史!$B$3:$H$24,7,FALSE)</f>
        <v>72.599999999999994</v>
      </c>
      <c r="H99" s="7" t="s">
        <v>319</v>
      </c>
    </row>
    <row r="100" spans="1:8" x14ac:dyDescent="0.15">
      <c r="A100" s="10"/>
      <c r="B100" s="11"/>
      <c r="C100" s="7" t="s">
        <v>205</v>
      </c>
      <c r="D100" s="7" t="s">
        <v>206</v>
      </c>
      <c r="E100" s="6">
        <v>82</v>
      </c>
      <c r="F100" s="6" t="s">
        <v>320</v>
      </c>
      <c r="G100" s="7">
        <f>VLOOKUP(D100,[1]历史!$B$3:$H$24,7,FALSE)</f>
        <v>32.799999999999997</v>
      </c>
      <c r="H100" s="7" t="s">
        <v>319</v>
      </c>
    </row>
    <row r="101" spans="1:8" x14ac:dyDescent="0.15">
      <c r="A101" s="10" t="s">
        <v>213</v>
      </c>
      <c r="B101" s="11">
        <v>3</v>
      </c>
      <c r="C101" s="7" t="s">
        <v>214</v>
      </c>
      <c r="D101" s="7" t="s">
        <v>215</v>
      </c>
      <c r="E101" s="6">
        <v>83</v>
      </c>
      <c r="F101" s="7">
        <f>VLOOKUP(D101,[1]地理!$B$3:$H$24,6,FALSE)</f>
        <v>86</v>
      </c>
      <c r="G101" s="7">
        <f>VLOOKUP(D101,[1]地理!$B$3:$H$24,7,FALSE)</f>
        <v>84.8</v>
      </c>
      <c r="H101" s="6" t="s">
        <v>12</v>
      </c>
    </row>
    <row r="102" spans="1:8" x14ac:dyDescent="0.15">
      <c r="A102" s="10"/>
      <c r="B102" s="11"/>
      <c r="C102" s="7" t="s">
        <v>218</v>
      </c>
      <c r="D102" s="7" t="s">
        <v>219</v>
      </c>
      <c r="E102" s="6">
        <v>81</v>
      </c>
      <c r="F102" s="7">
        <v>86.6</v>
      </c>
      <c r="G102" s="7">
        <v>84.4</v>
      </c>
      <c r="H102" s="6" t="s">
        <v>12</v>
      </c>
    </row>
    <row r="103" spans="1:8" x14ac:dyDescent="0.15">
      <c r="A103" s="10"/>
      <c r="B103" s="11"/>
      <c r="C103" s="7" t="s">
        <v>222</v>
      </c>
      <c r="D103" s="7" t="s">
        <v>223</v>
      </c>
      <c r="E103" s="6">
        <v>73</v>
      </c>
      <c r="F103" s="7">
        <v>89.5</v>
      </c>
      <c r="G103" s="7">
        <v>82.9</v>
      </c>
      <c r="H103" s="6" t="s">
        <v>12</v>
      </c>
    </row>
    <row r="104" spans="1:8" x14ac:dyDescent="0.15">
      <c r="A104" s="10"/>
      <c r="B104" s="11"/>
      <c r="C104" s="7" t="s">
        <v>216</v>
      </c>
      <c r="D104" s="7" t="s">
        <v>217</v>
      </c>
      <c r="E104" s="6">
        <v>82</v>
      </c>
      <c r="F104" s="7">
        <v>77.3</v>
      </c>
      <c r="G104" s="7">
        <v>79.2</v>
      </c>
      <c r="H104" s="7" t="s">
        <v>319</v>
      </c>
    </row>
    <row r="105" spans="1:8" x14ac:dyDescent="0.15">
      <c r="A105" s="10"/>
      <c r="B105" s="11"/>
      <c r="C105" s="7" t="s">
        <v>236</v>
      </c>
      <c r="D105" s="7" t="s">
        <v>237</v>
      </c>
      <c r="E105" s="6">
        <v>69</v>
      </c>
      <c r="F105" s="7">
        <v>85</v>
      </c>
      <c r="G105" s="7">
        <f>VLOOKUP(D105,[1]地理!$B$3:$H$24,7,FALSE)</f>
        <v>78.599999999999994</v>
      </c>
      <c r="H105" s="7" t="s">
        <v>319</v>
      </c>
    </row>
    <row r="106" spans="1:8" x14ac:dyDescent="0.15">
      <c r="A106" s="10"/>
      <c r="B106" s="11"/>
      <c r="C106" s="7" t="s">
        <v>224</v>
      </c>
      <c r="D106" s="7" t="s">
        <v>225</v>
      </c>
      <c r="E106" s="6">
        <v>73</v>
      </c>
      <c r="F106" s="7">
        <v>80.2</v>
      </c>
      <c r="G106" s="7">
        <v>77.3</v>
      </c>
      <c r="H106" s="7" t="s">
        <v>319</v>
      </c>
    </row>
    <row r="107" spans="1:8" x14ac:dyDescent="0.15">
      <c r="A107" s="10"/>
      <c r="B107" s="11"/>
      <c r="C107" s="7" t="s">
        <v>220</v>
      </c>
      <c r="D107" s="7" t="s">
        <v>221</v>
      </c>
      <c r="E107" s="6">
        <v>80</v>
      </c>
      <c r="F107" s="7">
        <v>74.2</v>
      </c>
      <c r="G107" s="7">
        <v>76.5</v>
      </c>
      <c r="H107" s="7" t="s">
        <v>319</v>
      </c>
    </row>
    <row r="108" spans="1:8" x14ac:dyDescent="0.15">
      <c r="A108" s="10"/>
      <c r="B108" s="11"/>
      <c r="C108" s="7" t="s">
        <v>234</v>
      </c>
      <c r="D108" s="7" t="s">
        <v>235</v>
      </c>
      <c r="E108" s="6">
        <v>70</v>
      </c>
      <c r="F108" s="7">
        <v>79.3</v>
      </c>
      <c r="G108" s="7">
        <v>75.599999999999994</v>
      </c>
      <c r="H108" s="7" t="s">
        <v>319</v>
      </c>
    </row>
    <row r="109" spans="1:8" x14ac:dyDescent="0.15">
      <c r="A109" s="10"/>
      <c r="B109" s="11"/>
      <c r="C109" s="7" t="s">
        <v>240</v>
      </c>
      <c r="D109" s="7" t="s">
        <v>241</v>
      </c>
      <c r="E109" s="6">
        <v>69</v>
      </c>
      <c r="F109" s="7">
        <v>78.400000000000006</v>
      </c>
      <c r="G109" s="7">
        <v>74.7</v>
      </c>
      <c r="H109" s="7" t="s">
        <v>319</v>
      </c>
    </row>
    <row r="110" spans="1:8" x14ac:dyDescent="0.15">
      <c r="A110" s="10"/>
      <c r="B110" s="11"/>
      <c r="C110" s="7" t="s">
        <v>238</v>
      </c>
      <c r="D110" s="7" t="s">
        <v>239</v>
      </c>
      <c r="E110" s="6">
        <v>69</v>
      </c>
      <c r="F110" s="7">
        <v>77.2</v>
      </c>
      <c r="G110" s="7">
        <v>73.900000000000006</v>
      </c>
      <c r="H110" s="7" t="s">
        <v>319</v>
      </c>
    </row>
    <row r="111" spans="1:8" x14ac:dyDescent="0.15">
      <c r="A111" s="10"/>
      <c r="B111" s="11"/>
      <c r="C111" s="7" t="s">
        <v>242</v>
      </c>
      <c r="D111" s="7" t="s">
        <v>243</v>
      </c>
      <c r="E111" s="6">
        <v>69</v>
      </c>
      <c r="F111" s="7">
        <v>72.900000000000006</v>
      </c>
      <c r="G111" s="7">
        <v>71.3</v>
      </c>
      <c r="H111" s="7" t="s">
        <v>319</v>
      </c>
    </row>
    <row r="112" spans="1:8" x14ac:dyDescent="0.15">
      <c r="A112" s="10"/>
      <c r="B112" s="11"/>
      <c r="C112" s="7" t="s">
        <v>230</v>
      </c>
      <c r="D112" s="7" t="s">
        <v>231</v>
      </c>
      <c r="E112" s="6">
        <v>70</v>
      </c>
      <c r="F112" s="7">
        <v>71</v>
      </c>
      <c r="G112" s="7">
        <v>70.599999999999994</v>
      </c>
      <c r="H112" s="7" t="s">
        <v>319</v>
      </c>
    </row>
    <row r="113" spans="1:8" x14ac:dyDescent="0.15">
      <c r="A113" s="10"/>
      <c r="B113" s="11"/>
      <c r="C113" s="7" t="s">
        <v>226</v>
      </c>
      <c r="D113" s="7" t="s">
        <v>227</v>
      </c>
      <c r="E113" s="6">
        <v>72</v>
      </c>
      <c r="F113" s="7" t="s">
        <v>321</v>
      </c>
      <c r="G113" s="7">
        <v>28.8</v>
      </c>
      <c r="H113" s="7" t="s">
        <v>319</v>
      </c>
    </row>
    <row r="114" spans="1:8" x14ac:dyDescent="0.15">
      <c r="A114" s="10"/>
      <c r="B114" s="11"/>
      <c r="C114" s="7" t="s">
        <v>228</v>
      </c>
      <c r="D114" s="7" t="s">
        <v>229</v>
      </c>
      <c r="E114" s="6">
        <v>71</v>
      </c>
      <c r="F114" s="8" t="s">
        <v>321</v>
      </c>
      <c r="G114" s="7">
        <v>28.4</v>
      </c>
      <c r="H114" s="7" t="s">
        <v>319</v>
      </c>
    </row>
    <row r="115" spans="1:8" x14ac:dyDescent="0.15">
      <c r="A115" s="10"/>
      <c r="B115" s="11"/>
      <c r="C115" s="7" t="s">
        <v>232</v>
      </c>
      <c r="D115" s="7" t="s">
        <v>233</v>
      </c>
      <c r="E115" s="6">
        <v>70</v>
      </c>
      <c r="F115" s="8" t="s">
        <v>321</v>
      </c>
      <c r="G115" s="7">
        <v>28</v>
      </c>
      <c r="H115" s="7" t="s">
        <v>319</v>
      </c>
    </row>
    <row r="116" spans="1:8" x14ac:dyDescent="0.15">
      <c r="A116" s="10" t="s">
        <v>244</v>
      </c>
      <c r="B116" s="11">
        <v>2</v>
      </c>
      <c r="C116" s="7" t="s">
        <v>245</v>
      </c>
      <c r="D116" s="7" t="s">
        <v>246</v>
      </c>
      <c r="E116" s="6">
        <v>94</v>
      </c>
      <c r="F116" s="7">
        <f>VLOOKUP(D116,[1]体育!$B$3:$H$24,6,FALSE)</f>
        <v>94.1</v>
      </c>
      <c r="G116" s="7">
        <f>VLOOKUP(D116,[1]体育!$B$3:$H$24,7,FALSE)</f>
        <v>94.1</v>
      </c>
      <c r="H116" s="6" t="s">
        <v>12</v>
      </c>
    </row>
    <row r="117" spans="1:8" x14ac:dyDescent="0.15">
      <c r="A117" s="10"/>
      <c r="B117" s="11"/>
      <c r="C117" s="7" t="s">
        <v>251</v>
      </c>
      <c r="D117" s="7" t="s">
        <v>252</v>
      </c>
      <c r="E117" s="6">
        <v>76</v>
      </c>
      <c r="F117" s="7">
        <f>VLOOKUP(D117,[1]体育!$B$3:$H$24,6,FALSE)</f>
        <v>88</v>
      </c>
      <c r="G117" s="7">
        <f>VLOOKUP(D117,[1]体育!$B$3:$H$24,7,FALSE)</f>
        <v>83.2</v>
      </c>
      <c r="H117" s="6" t="s">
        <v>12</v>
      </c>
    </row>
    <row r="118" spans="1:8" x14ac:dyDescent="0.15">
      <c r="A118" s="10"/>
      <c r="B118" s="11"/>
      <c r="C118" s="7" t="s">
        <v>247</v>
      </c>
      <c r="D118" s="7" t="s">
        <v>248</v>
      </c>
      <c r="E118" s="6">
        <v>84</v>
      </c>
      <c r="F118" s="7">
        <f>VLOOKUP(D118,[1]体育!$B$3:$H$24,6,FALSE)</f>
        <v>81.5</v>
      </c>
      <c r="G118" s="7">
        <f>VLOOKUP(D118,[1]体育!$B$3:$H$24,7,FALSE)</f>
        <v>82.5</v>
      </c>
      <c r="H118" s="7" t="s">
        <v>319</v>
      </c>
    </row>
    <row r="119" spans="1:8" x14ac:dyDescent="0.15">
      <c r="A119" s="10"/>
      <c r="B119" s="11"/>
      <c r="C119" s="7" t="s">
        <v>259</v>
      </c>
      <c r="D119" s="7" t="s">
        <v>260</v>
      </c>
      <c r="E119" s="6">
        <v>70</v>
      </c>
      <c r="F119" s="7">
        <f>VLOOKUP(D119,[1]体育!$B$3:$H$24,6,FALSE)</f>
        <v>88</v>
      </c>
      <c r="G119" s="7">
        <f>VLOOKUP(D119,[1]体育!$B$3:$H$24,7,FALSE)</f>
        <v>80.8</v>
      </c>
      <c r="H119" s="7" t="s">
        <v>319</v>
      </c>
    </row>
    <row r="120" spans="1:8" x14ac:dyDescent="0.15">
      <c r="A120" s="10"/>
      <c r="B120" s="11"/>
      <c r="C120" s="7" t="s">
        <v>249</v>
      </c>
      <c r="D120" s="7" t="s">
        <v>250</v>
      </c>
      <c r="E120" s="6">
        <v>78</v>
      </c>
      <c r="F120" s="7">
        <f>VLOOKUP(D120,[1]体育!$B$3:$H$24,6,FALSE)</f>
        <v>82.4</v>
      </c>
      <c r="G120" s="7">
        <f>VLOOKUP(D120,[1]体育!$B$3:$H$24,7,FALSE)</f>
        <v>80.7</v>
      </c>
      <c r="H120" s="7" t="s">
        <v>319</v>
      </c>
    </row>
    <row r="121" spans="1:8" x14ac:dyDescent="0.15">
      <c r="A121" s="10"/>
      <c r="B121" s="11"/>
      <c r="C121" s="7" t="s">
        <v>255</v>
      </c>
      <c r="D121" s="7" t="s">
        <v>256</v>
      </c>
      <c r="E121" s="6">
        <v>72</v>
      </c>
      <c r="F121" s="7">
        <f>VLOOKUP(D121,[1]体育!$B$3:$H$24,6,FALSE)</f>
        <v>81.7</v>
      </c>
      <c r="G121" s="7">
        <f>VLOOKUP(D121,[1]体育!$B$3:$H$24,7,FALSE)</f>
        <v>77.8</v>
      </c>
      <c r="H121" s="7" t="s">
        <v>319</v>
      </c>
    </row>
    <row r="122" spans="1:8" x14ac:dyDescent="0.15">
      <c r="A122" s="10"/>
      <c r="B122" s="11"/>
      <c r="C122" s="7" t="s">
        <v>253</v>
      </c>
      <c r="D122" s="7" t="s">
        <v>254</v>
      </c>
      <c r="E122" s="6">
        <v>74.5</v>
      </c>
      <c r="F122" s="7">
        <f>VLOOKUP(D122,[1]体育!$B$3:$H$24,6,FALSE)</f>
        <v>75</v>
      </c>
      <c r="G122" s="7">
        <f>VLOOKUP(D122,[1]体育!$B$3:$H$24,7,FALSE)</f>
        <v>74.8</v>
      </c>
      <c r="H122" s="7" t="s">
        <v>319</v>
      </c>
    </row>
    <row r="123" spans="1:8" x14ac:dyDescent="0.15">
      <c r="A123" s="10"/>
      <c r="B123" s="11"/>
      <c r="C123" s="7" t="s">
        <v>257</v>
      </c>
      <c r="D123" s="7" t="s">
        <v>258</v>
      </c>
      <c r="E123" s="6">
        <v>70.5</v>
      </c>
      <c r="F123" s="7">
        <f>VLOOKUP(D123,[1]体育!$B$3:$H$24,6,FALSE)</f>
        <v>75.400000000000006</v>
      </c>
      <c r="G123" s="7">
        <f>VLOOKUP(D123,[1]体育!$B$3:$H$24,7,FALSE)</f>
        <v>73.5</v>
      </c>
      <c r="H123" s="7" t="s">
        <v>319</v>
      </c>
    </row>
    <row r="124" spans="1:8" x14ac:dyDescent="0.15">
      <c r="A124" s="10"/>
      <c r="B124" s="11"/>
      <c r="C124" s="7" t="s">
        <v>263</v>
      </c>
      <c r="D124" s="7" t="s">
        <v>264</v>
      </c>
      <c r="E124" s="6">
        <v>69</v>
      </c>
      <c r="F124" s="7">
        <f>VLOOKUP(D124,[1]体育!$B$3:$H$24,6,FALSE)</f>
        <v>74.7</v>
      </c>
      <c r="G124" s="7">
        <f>VLOOKUP(D124,[1]体育!$B$3:$H$24,7,FALSE)</f>
        <v>73</v>
      </c>
      <c r="H124" s="7" t="s">
        <v>319</v>
      </c>
    </row>
    <row r="125" spans="1:8" x14ac:dyDescent="0.15">
      <c r="A125" s="10"/>
      <c r="B125" s="11"/>
      <c r="C125" s="7" t="s">
        <v>261</v>
      </c>
      <c r="D125" s="7" t="s">
        <v>262</v>
      </c>
      <c r="E125" s="6">
        <v>69.5</v>
      </c>
      <c r="F125" s="7">
        <f>VLOOKUP(D125,[1]体育!$B$3:$H$24,6,FALSE)</f>
        <v>73</v>
      </c>
      <c r="G125" s="7">
        <f>VLOOKUP(D125,[1]体育!$B$3:$H$24,7,FALSE)</f>
        <v>71.599999999999994</v>
      </c>
      <c r="H125" s="7" t="s">
        <v>319</v>
      </c>
    </row>
    <row r="126" spans="1:8" x14ac:dyDescent="0.15">
      <c r="A126" s="10" t="s">
        <v>265</v>
      </c>
      <c r="B126" s="11">
        <v>3</v>
      </c>
      <c r="C126" s="7" t="s">
        <v>268</v>
      </c>
      <c r="D126" s="7" t="s">
        <v>269</v>
      </c>
      <c r="E126" s="6">
        <v>79</v>
      </c>
      <c r="F126" s="7">
        <f>VLOOKUP(D126,[1]政治!$B$3:$H$24,6,FALSE)</f>
        <v>92.9</v>
      </c>
      <c r="G126" s="7">
        <f>VLOOKUP(D126,[1]政治!$B$3:$H$24,7,FALSE)</f>
        <v>87.4</v>
      </c>
      <c r="H126" s="6" t="s">
        <v>12</v>
      </c>
    </row>
    <row r="127" spans="1:8" x14ac:dyDescent="0.15">
      <c r="A127" s="10"/>
      <c r="B127" s="11"/>
      <c r="C127" s="7" t="s">
        <v>272</v>
      </c>
      <c r="D127" s="7" t="s">
        <v>273</v>
      </c>
      <c r="E127" s="6">
        <v>74</v>
      </c>
      <c r="F127" s="7">
        <f>VLOOKUP(D127,[1]政治!$B$3:$H$24,6,FALSE)</f>
        <v>93.5</v>
      </c>
      <c r="G127" s="7">
        <f>VLOOKUP(D127,[1]政治!$B$3:$H$24,7,FALSE)</f>
        <v>85.7</v>
      </c>
      <c r="H127" s="6" t="s">
        <v>12</v>
      </c>
    </row>
    <row r="128" spans="1:8" x14ac:dyDescent="0.15">
      <c r="A128" s="10"/>
      <c r="B128" s="11"/>
      <c r="C128" s="7" t="s">
        <v>290</v>
      </c>
      <c r="D128" s="7" t="s">
        <v>291</v>
      </c>
      <c r="E128" s="6">
        <v>70</v>
      </c>
      <c r="F128" s="7">
        <f>VLOOKUP(D128,[1]政治!$B$3:$H$24,6,FALSE)</f>
        <v>89.6</v>
      </c>
      <c r="G128" s="7">
        <f>VLOOKUP(D128,[1]政治!$B$3:$H$24,7,FALSE)</f>
        <v>81.8</v>
      </c>
      <c r="H128" s="6" t="s">
        <v>12</v>
      </c>
    </row>
    <row r="129" spans="1:8" x14ac:dyDescent="0.15">
      <c r="A129" s="10"/>
      <c r="B129" s="11"/>
      <c r="C129" s="7" t="s">
        <v>270</v>
      </c>
      <c r="D129" s="7" t="s">
        <v>271</v>
      </c>
      <c r="E129" s="6">
        <v>77</v>
      </c>
      <c r="F129" s="7">
        <f>VLOOKUP(D129,[1]政治!$B$3:$H$24,6,FALSE)</f>
        <v>83</v>
      </c>
      <c r="G129" s="7">
        <f>VLOOKUP(D129,[1]政治!$B$3:$H$24,7,FALSE)</f>
        <v>80.599999999999994</v>
      </c>
      <c r="H129" s="7" t="s">
        <v>319</v>
      </c>
    </row>
    <row r="130" spans="1:8" x14ac:dyDescent="0.15">
      <c r="A130" s="10"/>
      <c r="B130" s="11"/>
      <c r="C130" s="7" t="s">
        <v>266</v>
      </c>
      <c r="D130" s="7" t="s">
        <v>267</v>
      </c>
      <c r="E130" s="6">
        <v>80</v>
      </c>
      <c r="F130" s="7">
        <f>VLOOKUP(D130,[1]政治!$B$3:$H$24,6,FALSE)</f>
        <v>77.3</v>
      </c>
      <c r="G130" s="7">
        <f>VLOOKUP(D130,[1]政治!$B$3:$H$24,7,FALSE)</f>
        <v>78.400000000000006</v>
      </c>
      <c r="H130" s="7" t="s">
        <v>319</v>
      </c>
    </row>
    <row r="131" spans="1:8" x14ac:dyDescent="0.15">
      <c r="A131" s="10"/>
      <c r="B131" s="11"/>
      <c r="C131" s="7" t="s">
        <v>292</v>
      </c>
      <c r="D131" s="7" t="s">
        <v>293</v>
      </c>
      <c r="E131" s="6">
        <v>70</v>
      </c>
      <c r="F131" s="7">
        <f>VLOOKUP(D131,[1]政治!$B$3:$H$24,6,FALSE)</f>
        <v>82.1</v>
      </c>
      <c r="G131" s="7">
        <f>VLOOKUP(D131,[1]政治!$B$3:$H$24,7,FALSE)</f>
        <v>77.2</v>
      </c>
      <c r="H131" s="7" t="s">
        <v>319</v>
      </c>
    </row>
    <row r="132" spans="1:8" x14ac:dyDescent="0.15">
      <c r="A132" s="10"/>
      <c r="B132" s="11"/>
      <c r="C132" s="7" t="s">
        <v>276</v>
      </c>
      <c r="D132" s="7" t="s">
        <v>277</v>
      </c>
      <c r="E132" s="6">
        <v>72</v>
      </c>
      <c r="F132" s="7">
        <f>VLOOKUP(D132,[1]政治!$B$3:$H$24,6,FALSE)</f>
        <v>79.900000000000006</v>
      </c>
      <c r="G132" s="7">
        <f>VLOOKUP(D132,[1]政治!$B$3:$H$24,7,FALSE)</f>
        <v>76.8</v>
      </c>
      <c r="H132" s="7" t="s">
        <v>319</v>
      </c>
    </row>
    <row r="133" spans="1:8" x14ac:dyDescent="0.15">
      <c r="A133" s="10"/>
      <c r="B133" s="11"/>
      <c r="C133" s="7" t="s">
        <v>274</v>
      </c>
      <c r="D133" s="7" t="s">
        <v>275</v>
      </c>
      <c r="E133" s="6">
        <v>73</v>
      </c>
      <c r="F133" s="7">
        <f>VLOOKUP(D133,[1]政治!$B$3:$H$24,6,FALSE)</f>
        <v>77.900000000000006</v>
      </c>
      <c r="G133" s="7">
        <f>VLOOKUP(D133,[1]政治!$B$3:$H$24,7,FALSE)</f>
        <v>76</v>
      </c>
      <c r="H133" s="7" t="s">
        <v>319</v>
      </c>
    </row>
    <row r="134" spans="1:8" x14ac:dyDescent="0.15">
      <c r="A134" s="10"/>
      <c r="B134" s="11"/>
      <c r="C134" s="7" t="s">
        <v>278</v>
      </c>
      <c r="D134" s="7" t="s">
        <v>279</v>
      </c>
      <c r="E134" s="6">
        <v>72</v>
      </c>
      <c r="F134" s="7">
        <f>VLOOKUP(D134,[1]政治!$B$3:$H$24,6,FALSE)</f>
        <v>78</v>
      </c>
      <c r="G134" s="7">
        <f>VLOOKUP(D134,[1]政治!$B$3:$H$24,7,FALSE)</f>
        <v>75.599999999999994</v>
      </c>
      <c r="H134" s="7" t="s">
        <v>319</v>
      </c>
    </row>
    <row r="135" spans="1:8" x14ac:dyDescent="0.15">
      <c r="A135" s="10"/>
      <c r="B135" s="11"/>
      <c r="C135" s="7" t="s">
        <v>280</v>
      </c>
      <c r="D135" s="7" t="s">
        <v>281</v>
      </c>
      <c r="E135" s="6">
        <v>72</v>
      </c>
      <c r="F135" s="7">
        <f>VLOOKUP(D135,[1]政治!$B$3:$H$24,6,FALSE)</f>
        <v>75.900000000000006</v>
      </c>
      <c r="G135" s="7">
        <f>VLOOKUP(D135,[1]政治!$B$3:$H$24,7,FALSE)</f>
        <v>74.400000000000006</v>
      </c>
      <c r="H135" s="7" t="s">
        <v>319</v>
      </c>
    </row>
    <row r="136" spans="1:8" x14ac:dyDescent="0.15">
      <c r="A136" s="10"/>
      <c r="B136" s="11"/>
      <c r="C136" s="7" t="s">
        <v>284</v>
      </c>
      <c r="D136" s="7" t="s">
        <v>285</v>
      </c>
      <c r="E136" s="6">
        <v>72</v>
      </c>
      <c r="F136" s="7">
        <f>VLOOKUP(D136,[1]政治!$B$3:$H$24,6,FALSE)</f>
        <v>75.8</v>
      </c>
      <c r="G136" s="7">
        <f>VLOOKUP(D136,[1]政治!$B$3:$H$24,7,FALSE)</f>
        <v>74.3</v>
      </c>
      <c r="H136" s="7" t="s">
        <v>319</v>
      </c>
    </row>
    <row r="137" spans="1:8" x14ac:dyDescent="0.15">
      <c r="A137" s="10"/>
      <c r="B137" s="11"/>
      <c r="C137" s="7" t="s">
        <v>286</v>
      </c>
      <c r="D137" s="7" t="s">
        <v>287</v>
      </c>
      <c r="E137" s="6">
        <v>71</v>
      </c>
      <c r="F137" s="7">
        <f>VLOOKUP(D137,[1]政治!$B$3:$H$24,6,FALSE)</f>
        <v>73.400000000000006</v>
      </c>
      <c r="G137" s="7">
        <f>VLOOKUP(D137,[1]政治!$B$3:$H$24,7,FALSE)</f>
        <v>72.400000000000006</v>
      </c>
      <c r="H137" s="7" t="s">
        <v>319</v>
      </c>
    </row>
    <row r="138" spans="1:8" x14ac:dyDescent="0.15">
      <c r="A138" s="10"/>
      <c r="B138" s="11"/>
      <c r="C138" s="7" t="s">
        <v>288</v>
      </c>
      <c r="D138" s="7" t="s">
        <v>289</v>
      </c>
      <c r="E138" s="6">
        <v>71</v>
      </c>
      <c r="F138" s="7">
        <f>VLOOKUP(D138,[1]政治!$B$3:$H$24,6,FALSE)</f>
        <v>44.4</v>
      </c>
      <c r="G138" s="7">
        <f>VLOOKUP(D138,[1]政治!$B$3:$H$24,7,FALSE)</f>
        <v>55</v>
      </c>
      <c r="H138" s="7" t="s">
        <v>319</v>
      </c>
    </row>
    <row r="139" spans="1:8" x14ac:dyDescent="0.15">
      <c r="A139" s="10"/>
      <c r="B139" s="11"/>
      <c r="C139" s="7" t="s">
        <v>282</v>
      </c>
      <c r="D139" s="7" t="s">
        <v>283</v>
      </c>
      <c r="E139" s="6">
        <v>72</v>
      </c>
      <c r="F139" s="6" t="s">
        <v>320</v>
      </c>
      <c r="G139" s="7">
        <f>VLOOKUP(D139,[1]政治!$B$3:$H$24,7,FALSE)</f>
        <v>28.8</v>
      </c>
      <c r="H139" s="7" t="s">
        <v>319</v>
      </c>
    </row>
    <row r="140" spans="1:8" x14ac:dyDescent="0.15">
      <c r="A140" s="10"/>
      <c r="B140" s="11"/>
      <c r="C140" s="7" t="s">
        <v>294</v>
      </c>
      <c r="D140" s="7" t="s">
        <v>295</v>
      </c>
      <c r="E140" s="6">
        <v>70</v>
      </c>
      <c r="F140" s="6" t="s">
        <v>320</v>
      </c>
      <c r="G140" s="7">
        <f>VLOOKUP(D140,[1]政治!$B$3:$H$24,7,FALSE)</f>
        <v>28</v>
      </c>
      <c r="H140" s="7" t="s">
        <v>319</v>
      </c>
    </row>
    <row r="141" spans="1:8" x14ac:dyDescent="0.15">
      <c r="A141" s="10" t="s">
        <v>296</v>
      </c>
      <c r="B141" s="11">
        <v>1</v>
      </c>
      <c r="C141" s="7" t="s">
        <v>297</v>
      </c>
      <c r="D141" s="7" t="s">
        <v>298</v>
      </c>
      <c r="E141" s="6">
        <v>89</v>
      </c>
      <c r="F141" s="7">
        <f>VLOOKUP(D141,[1]艺术!$B$3:$H$24,6,FALSE)</f>
        <v>91.2</v>
      </c>
      <c r="G141" s="7">
        <f>VLOOKUP(D141,[1]艺术!$B$3:$H$24,7,FALSE)</f>
        <v>90.3</v>
      </c>
      <c r="H141" s="6" t="s">
        <v>12</v>
      </c>
    </row>
    <row r="142" spans="1:8" x14ac:dyDescent="0.15">
      <c r="A142" s="10"/>
      <c r="B142" s="11"/>
      <c r="C142" s="7" t="s">
        <v>299</v>
      </c>
      <c r="D142" s="7" t="s">
        <v>300</v>
      </c>
      <c r="E142" s="6">
        <v>80</v>
      </c>
      <c r="F142" s="7">
        <f>VLOOKUP(D142,[1]艺术!$B$3:$H$24,6,FALSE)</f>
        <v>78.599999999999994</v>
      </c>
      <c r="G142" s="7">
        <f>VLOOKUP(D142,[1]艺术!$B$3:$H$24,7,FALSE)</f>
        <v>79.2</v>
      </c>
      <c r="H142" s="7" t="s">
        <v>319</v>
      </c>
    </row>
    <row r="143" spans="1:8" x14ac:dyDescent="0.15">
      <c r="A143" s="10"/>
      <c r="B143" s="11"/>
      <c r="C143" s="7" t="s">
        <v>301</v>
      </c>
      <c r="D143" s="7" t="s">
        <v>302</v>
      </c>
      <c r="E143" s="6">
        <v>77</v>
      </c>
      <c r="F143" s="7">
        <f>VLOOKUP(D143,[1]艺术!$B$3:$H$24,6,FALSE)</f>
        <v>80.7</v>
      </c>
      <c r="G143" s="7">
        <f>VLOOKUP(D143,[1]艺术!$B$3:$H$24,7,FALSE)</f>
        <v>79.2</v>
      </c>
      <c r="H143" s="7" t="s">
        <v>319</v>
      </c>
    </row>
    <row r="144" spans="1:8" x14ac:dyDescent="0.15">
      <c r="A144" s="10"/>
      <c r="B144" s="11"/>
      <c r="C144" s="7" t="s">
        <v>303</v>
      </c>
      <c r="D144" s="7" t="s">
        <v>304</v>
      </c>
      <c r="E144" s="6">
        <v>71.5</v>
      </c>
      <c r="F144" s="7">
        <f>VLOOKUP(D144,[1]艺术!$B$3:$H$24,6,FALSE)</f>
        <v>79.400000000000006</v>
      </c>
      <c r="G144" s="7">
        <f>VLOOKUP(D144,[1]艺术!$B$3:$H$24,7,FALSE)</f>
        <v>76.3</v>
      </c>
      <c r="H144" s="7" t="s">
        <v>319</v>
      </c>
    </row>
    <row r="145" spans="1:8" x14ac:dyDescent="0.15">
      <c r="A145" s="10"/>
      <c r="B145" s="11"/>
      <c r="C145" s="7" t="s">
        <v>305</v>
      </c>
      <c r="D145" s="7" t="s">
        <v>306</v>
      </c>
      <c r="E145" s="6">
        <v>70.5</v>
      </c>
      <c r="F145" s="7">
        <f>VLOOKUP(D145,[1]艺术!$B$3:$H$24,6,FALSE)</f>
        <v>78</v>
      </c>
      <c r="G145" s="7">
        <f>VLOOKUP(D145,[1]艺术!$B$3:$H$24,7,FALSE)</f>
        <v>75</v>
      </c>
      <c r="H145" s="7" t="s">
        <v>319</v>
      </c>
    </row>
    <row r="146" spans="1:8" x14ac:dyDescent="0.15">
      <c r="A146" s="14" t="s">
        <v>307</v>
      </c>
      <c r="B146" s="11">
        <v>1</v>
      </c>
      <c r="C146" s="7" t="s">
        <v>308</v>
      </c>
      <c r="D146" s="7" t="s">
        <v>309</v>
      </c>
      <c r="E146" s="6">
        <v>79</v>
      </c>
      <c r="F146" s="7">
        <f>VLOOKUP(D146,[1]党委秘书!$B$3:$H$24,3,FALSE)</f>
        <v>88.5</v>
      </c>
      <c r="G146" s="7">
        <f>VLOOKUP(D146,[1]党委秘书!$B$3:$H$24,4,FALSE)</f>
        <v>84.7</v>
      </c>
      <c r="H146" s="6" t="s">
        <v>12</v>
      </c>
    </row>
    <row r="147" spans="1:8" x14ac:dyDescent="0.15">
      <c r="A147" s="10"/>
      <c r="B147" s="11"/>
      <c r="C147" s="7" t="s">
        <v>310</v>
      </c>
      <c r="D147" s="7" t="s">
        <v>311</v>
      </c>
      <c r="E147" s="6">
        <v>77.5</v>
      </c>
      <c r="F147" s="7">
        <f>VLOOKUP(D147,[1]党委秘书!$B$3:$H$24,3,FALSE)</f>
        <v>85</v>
      </c>
      <c r="G147" s="7">
        <f>VLOOKUP(D147,[1]党委秘书!$B$3:$H$24,4,FALSE)</f>
        <v>82</v>
      </c>
      <c r="H147" s="7" t="s">
        <v>319</v>
      </c>
    </row>
    <row r="148" spans="1:8" x14ac:dyDescent="0.15">
      <c r="A148" s="10"/>
      <c r="B148" s="11"/>
      <c r="C148" s="7" t="s">
        <v>312</v>
      </c>
      <c r="D148" s="7" t="s">
        <v>313</v>
      </c>
      <c r="E148" s="6">
        <v>74.5</v>
      </c>
      <c r="F148" s="7">
        <f>VLOOKUP(D148,[1]党委秘书!$B$3:$H$24,3,FALSE)</f>
        <v>77.8</v>
      </c>
      <c r="G148" s="7">
        <f>VLOOKUP(D148,[1]党委秘书!$B$3:$H$24,4,FALSE)</f>
        <v>76.5</v>
      </c>
      <c r="H148" s="7" t="s">
        <v>319</v>
      </c>
    </row>
    <row r="149" spans="1:8" x14ac:dyDescent="0.15">
      <c r="A149" s="10"/>
      <c r="B149" s="11"/>
      <c r="C149" s="7" t="s">
        <v>314</v>
      </c>
      <c r="D149" s="7" t="s">
        <v>315</v>
      </c>
      <c r="E149" s="6">
        <v>69.5</v>
      </c>
      <c r="F149" s="7">
        <f>VLOOKUP(D149,[1]党委秘书!$B$3:$H$24,3,FALSE)</f>
        <v>75.3</v>
      </c>
      <c r="G149" s="7">
        <f>VLOOKUP(D149,[1]党委秘书!$B$3:$H$24,4,FALSE)</f>
        <v>73</v>
      </c>
      <c r="H149" s="7" t="s">
        <v>319</v>
      </c>
    </row>
    <row r="150" spans="1:8" x14ac:dyDescent="0.15">
      <c r="A150" s="10"/>
      <c r="B150" s="11"/>
      <c r="C150" s="7" t="s">
        <v>316</v>
      </c>
      <c r="D150" s="7" t="s">
        <v>317</v>
      </c>
      <c r="E150" s="6">
        <v>67</v>
      </c>
      <c r="F150" s="7">
        <f>VLOOKUP(D150,[1]党委秘书!$B$3:$H$24,3,FALSE)</f>
        <v>76.099999999999994</v>
      </c>
      <c r="G150" s="7">
        <f>VLOOKUP(D150,[1]党委秘书!$B$3:$H$24,4,FALSE)</f>
        <v>72.5</v>
      </c>
      <c r="H150" s="7" t="s">
        <v>319</v>
      </c>
    </row>
  </sheetData>
  <autoFilter ref="A2:H150"/>
  <sortState ref="C146:H150">
    <sortCondition descending="1" ref="G146:G150"/>
  </sortState>
  <mergeCells count="25">
    <mergeCell ref="A126:A140"/>
    <mergeCell ref="B126:B140"/>
    <mergeCell ref="A141:A145"/>
    <mergeCell ref="B141:B145"/>
    <mergeCell ref="A146:A150"/>
    <mergeCell ref="B146:B150"/>
    <mergeCell ref="A91:A100"/>
    <mergeCell ref="B91:B100"/>
    <mergeCell ref="A101:A115"/>
    <mergeCell ref="B101:B115"/>
    <mergeCell ref="A116:A125"/>
    <mergeCell ref="B116:B125"/>
    <mergeCell ref="A71:A80"/>
    <mergeCell ref="B71:B80"/>
    <mergeCell ref="A81:A85"/>
    <mergeCell ref="B81:B85"/>
    <mergeCell ref="A86:A90"/>
    <mergeCell ref="B86:B90"/>
    <mergeCell ref="A51:A70"/>
    <mergeCell ref="B51:B70"/>
    <mergeCell ref="A1:H1"/>
    <mergeCell ref="A3:A24"/>
    <mergeCell ref="B3:B24"/>
    <mergeCell ref="A25:A49"/>
    <mergeCell ref="B25:B49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zhou</cp:lastModifiedBy>
  <cp:lastPrinted>2021-01-18T08:42:34Z</cp:lastPrinted>
  <dcterms:created xsi:type="dcterms:W3CDTF">2021-01-18T08:13:59Z</dcterms:created>
  <dcterms:modified xsi:type="dcterms:W3CDTF">2021-01-18T09:29:55Z</dcterms:modified>
</cp:coreProperties>
</file>